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11361f3\machi\(1) 財政グループ\01 財政\03 決算\06 財政計画・財政状況資料集・財政事情の公表　（１０）\2021（R3）\財政状況資料集\"/>
    </mc:Choice>
  </mc:AlternateContent>
  <bookViews>
    <workbookView xWindow="0" yWindow="0" windowWidth="20490" windowHeight="7620" tabRatio="81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E34" i="10"/>
  <c r="AM34" i="10"/>
  <c r="U34" i="10"/>
  <c r="C34" i="10"/>
  <c r="BW35" i="10" l="1"/>
  <c r="BW36" i="10" s="1"/>
  <c r="BW37" i="10" s="1"/>
  <c r="BW38" i="10" s="1"/>
  <c r="BW39" i="10" s="1"/>
  <c r="BW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<sst xmlns="http://schemas.openxmlformats.org/spreadsheetml/2006/main" count="1158" uniqueCount="609">
  <si>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</si>
  <si>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</si>
  <si>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</si>
  <si>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</si>
  <si>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</si>
  <si>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</si>
  <si>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</si>
  <si>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</si>
  <si>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</si>
  <si>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</si>
  <si>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</si>
  <si>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</si>
  <si>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</si>
  <si>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</si>
  <si>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</si>
  <si>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</si>
  <si>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</si>
  <si>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</si>
  <si>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</si>
  <si>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</si>
  <si>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</si>
  <si>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</si>
  <si>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</si>
  <si>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</si>
  <si>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</si>
  <si>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</si>
  <si>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</si>
  <si>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</si>
  <si>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</si>
  <si>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</si>
  <si>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</si>
  <si>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</si>
  <si>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</si>
  <si>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</si>
  <si>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</si>
  <si>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</si>
  <si>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</si>
  <si>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</si>
  <si>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</si>
  <si>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</si>
  <si>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</si>
  <si>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</si>
  <si>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</si>
  <si>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</si>
  <si>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</si>
  <si>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</si>
  <si>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</si>
  <si>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</si>
  <si>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</si>
  <si>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</si>
  <si>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</si>
  <si>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</si>
  <si>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</si>
  <si>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</si>
  <si>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</si>
  <si>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</si>
  <si>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</si>
  <si>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</si>
  <si>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</si>
  <si>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</si>
  <si>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</si>
  <si>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</si>
  <si>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</si>
  <si>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</si>
  <si>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</si>
  <si>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</si>
  <si>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</si>
  <si>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</si>
  <si>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</si>
  <si>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</si>
  <si>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</si>
  <si>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</si>
  <si>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</si>
  <si>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</si>
  <si>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</si>
  <si>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</si>
  <si>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</si>
  <si>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</si>
  <si>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</si>
  <si>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</si>
  <si>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</si>
  <si>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</si>
  <si>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</si>
  <si>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</si>
  <si>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</si>
  <si>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</si>
  <si>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</si>
  <si>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</si>
  <si>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</si>
  <si>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</si>
  <si>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</si>
  <si>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</si>
  <si>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</si>
  <si>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</si>
  <si>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</si>
  <si>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</si>
  <si>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</si>
  <si>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</si>
  <si>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横瀬町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</si>
  <si>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</si>
  <si>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</si>
  <si>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</si>
  <si>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</si>
  <si>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</si>
  <si>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</si>
  <si>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</si>
  <si>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</si>
  <si>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</si>
  <si>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</si>
  <si>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</si>
  <si>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</si>
  <si>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</si>
  <si>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</si>
  <si>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</si>
  <si>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</si>
  <si>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</si>
  <si>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</si>
  <si>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</si>
  <si>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</si>
  <si>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</si>
  <si>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</si>
  <si>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</si>
  <si>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</si>
  <si>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</si>
  <si>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</si>
  <si>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</si>
  <si>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</si>
  <si>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</si>
  <si>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</si>
  <si>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</si>
  <si>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</si>
  <si>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</si>
  <si>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</si>
  <si>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</si>
  <si>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</si>
  <si>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</si>
  <si>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</si>
  <si>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</si>
  <si>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</si>
  <si>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</si>
  <si>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</si>
  <si>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</si>
  <si>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</si>
  <si>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</si>
  <si>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</si>
  <si>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</si>
  <si>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</si>
  <si>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</si>
  <si>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</si>
  <si>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</si>
  <si>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</si>
  <si>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</si>
  <si>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</si>
  <si>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</si>
  <si>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</si>
  <si>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</si>
  <si>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</si>
  <si>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</si>
  <si>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</si>
  <si>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</si>
  <si>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</si>
  <si>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</si>
  <si>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</si>
  <si>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</si>
  <si>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</si>
  <si>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</si>
  <si>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</si>
  <si>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</si>
  <si>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</si>
  <si>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</si>
  <si>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</si>
  <si>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</si>
  <si>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</si>
  <si>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</si>
  <si>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</si>
  <si>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</si>
  <si>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</si>
  <si>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</si>
  <si>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</si>
  <si>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</si>
  <si>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</si>
  <si>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</si>
  <si>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</si>
  <si>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</si>
  <si>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</si>
  <si>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</si>
  <si>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</si>
  <si>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</si>
  <si>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</si>
  <si>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</si>
  <si>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</si>
  <si>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</si>
  <si>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</si>
  <si>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</si>
  <si>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</si>
  <si>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</si>
  <si>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</si>
  <si>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</si>
  <si>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</si>
  <si>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</si>
  <si>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</si>
  <si>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</si>
  <si>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</si>
  <si>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</si>
  <si>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</si>
  <si>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</si>
  <si>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</si>
  <si>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</si>
  <si>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</si>
  <si>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</si>
  <si>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</si>
  <si>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</si>
  <si>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</si>
  <si>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</si>
  <si>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</si>
  <si>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埼玉県横瀬町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</si>
  <si>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</si>
  <si>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</si>
  <si>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</si>
  <si>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</si>
  <si>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</si>
  <si>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</si>
  <si>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</si>
  <si>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</si>
  <si>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</si>
  <si>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</si>
  <si>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</si>
  <si>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</si>
  <si>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</si>
  <si>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</si>
  <si>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</si>
  <si>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</si>
  <si>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</si>
  <si>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</si>
  <si>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</si>
  <si>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</si>
  <si>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</si>
  <si>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</si>
  <si>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</si>
  <si>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</si>
  <si>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</si>
  <si>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</si>
  <si>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</si>
  <si>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</si>
  <si>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</si>
  <si>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</si>
  <si>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</si>
  <si>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</si>
  <si>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</si>
  <si>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</si>
  <si>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</si>
  <si>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</si>
  <si>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</si>
  <si>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</si>
  <si>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</si>
  <si>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</si>
  <si>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</si>
  <si>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</si>
  <si>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</si>
  <si>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</si>
  <si>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</si>
  <si>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</si>
  <si>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</si>
  <si>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</si>
  <si>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</si>
  <si>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</si>
  <si>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</si>
  <si>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</si>
  <si>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</si>
  <si>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</si>
  <si>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</si>
  <si>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</si>
  <si>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</si>
  <si>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</si>
  <si>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</si>
  <si>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</si>
  <si>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</si>
  <si>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</si>
  <si>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</si>
  <si>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</si>
  <si>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</si>
  <si>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</si>
  <si>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</si>
  <si>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</si>
  <si>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</si>
  <si>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</si>
  <si>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</si>
  <si>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</si>
  <si>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</si>
  <si>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</si>
  <si>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</si>
  <si>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</si>
  <si>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</si>
  <si>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</si>
  <si>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</si>
  <si>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</si>
  <si>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</si>
  <si>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</si>
  <si>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</si>
  <si>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</si>
  <si>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</si>
  <si>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</si>
  <si>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</si>
  <si>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</si>
  <si>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</si>
  <si>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</si>
  <si>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</si>
  <si>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</si>
  <si>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</si>
  <si>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</si>
  <si>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</si>
  <si>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</si>
  <si>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</si>
  <si>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</si>
  <si>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</si>
  <si>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</si>
  <si>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</si>
  <si>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</si>
  <si>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</si>
  <si>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</si>
  <si>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</si>
  <si>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</si>
  <si>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</si>
  <si>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</si>
  <si>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</si>
  <si>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</si>
  <si>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</si>
  <si>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</si>
  <si>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</si>
  <si>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</si>
  <si>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</si>
  <si>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</si>
  <si>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</si>
  <si>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</si>
  <si>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</si>
  <si>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</si>
  <si>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</si>
  <si>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</si>
  <si>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</si>
  <si>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</si>
  <si>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</si>
  <si>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</si>
  <si>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</si>
  <si>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</si>
  <si>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</si>
  <si>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</si>
  <si>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</si>
  <si>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</si>
  <si>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</si>
  <si>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</si>
  <si>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</si>
  <si>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</si>
  <si>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</si>
  <si>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</si>
  <si>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</si>
  <si>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</si>
  <si>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</si>
  <si>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</si>
  <si>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</si>
  <si>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</si>
  <si>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</si>
  <si>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</si>
  <si>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</si>
  <si>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</si>
  <si>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</si>
  <si>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</si>
  <si>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</si>
  <si>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</si>
  <si>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</si>
  <si>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</si>
  <si>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埼玉県横瀬町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</si>
  <si>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</si>
  <si>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</si>
  <si>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</si>
  <si>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</si>
  <si>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</si>
  <si>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</si>
  <si>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</si>
  <si>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</si>
  <si>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</si>
  <si>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</si>
  <si>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</si>
  <si>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</si>
  <si>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</si>
  <si>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</si>
  <si>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</si>
  <si>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</si>
  <si>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</si>
  <si>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</si>
  <si>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</si>
  <si>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</si>
  <si>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</si>
  <si>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</si>
  <si>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</si>
  <si>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</si>
  <si>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</si>
  <si>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</si>
  <si>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</si>
  <si>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</si>
  <si>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</si>
  <si>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</si>
  <si>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</si>
  <si>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</si>
  <si>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</si>
  <si>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</si>
  <si>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</si>
  <si>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</si>
  <si>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</si>
  <si>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下水道特別会計</t>
    <phoneticPr fontId="5"/>
  </si>
  <si>
    <t>法非適用企業</t>
    <phoneticPr fontId="5"/>
  </si>
  <si>
    <t>浄化槽設置管理事業特別会計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</si>
  <si>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</si>
  <si>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</si>
  <si>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</si>
  <si>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</si>
  <si>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</si>
  <si>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</si>
  <si>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</si>
  <si>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</si>
  <si>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</si>
  <si>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</si>
  <si>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</si>
  <si>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</si>
  <si>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</si>
  <si>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</si>
  <si>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</si>
  <si>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</si>
  <si>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</si>
  <si>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</si>
  <si>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</si>
  <si>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</si>
  <si>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</si>
  <si>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</si>
  <si>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</si>
  <si>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</si>
  <si>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</si>
  <si>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</si>
  <si>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</si>
  <si>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</si>
  <si>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</si>
  <si>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</si>
  <si>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</si>
  <si>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</si>
  <si>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</si>
  <si>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</si>
  <si>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</si>
  <si>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</si>
  <si>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</si>
  <si>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</si>
  <si>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</si>
  <si>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</si>
  <si>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</si>
  <si>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</si>
  <si>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</si>
  <si>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</si>
  <si>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</si>
  <si>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</si>
  <si>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</si>
  <si>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</si>
  <si>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</si>
  <si>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</si>
  <si>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</si>
  <si>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</si>
  <si>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</si>
  <si>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</si>
  <si>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</si>
  <si>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</si>
  <si>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</si>
  <si>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</si>
  <si>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</si>
  <si>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</si>
  <si>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</si>
  <si>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</si>
  <si>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</si>
  <si>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</si>
  <si>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</si>
  <si>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</si>
  <si>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</si>
  <si>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</si>
  <si>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</si>
  <si>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</si>
  <si>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</si>
  <si>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</si>
  <si>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</si>
  <si>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</si>
  <si>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</si>
  <si>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</si>
  <si>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</si>
  <si>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</si>
  <si>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</si>
  <si>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</si>
  <si>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</si>
  <si>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</si>
  <si>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</si>
  <si>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</si>
  <si>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</si>
  <si>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</si>
  <si>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</si>
  <si>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</si>
  <si>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</si>
  <si>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</si>
  <si>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</si>
  <si>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</si>
  <si>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</si>
  <si>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</si>
  <si>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</si>
  <si>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</si>
  <si>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</si>
  <si>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</si>
  <si>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</si>
  <si>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</si>
  <si>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</si>
  <si>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</si>
  <si>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</si>
  <si>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</si>
  <si>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</si>
  <si>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</si>
  <si>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</si>
  <si>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</si>
  <si>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</si>
  <si>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</si>
  <si>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</si>
  <si>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</si>
  <si>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</si>
  <si>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</si>
  <si>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</si>
  <si>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</si>
  <si>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</si>
  <si>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</si>
  <si>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</si>
  <si>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</si>
  <si>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</si>
  <si>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</si>
  <si>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</si>
  <si>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</si>
  <si>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</si>
  <si>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</si>
  <si>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</si>
  <si>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</si>
  <si>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</si>
  <si>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</si>
  <si>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</si>
  <si>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</si>
  <si>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</si>
  <si>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</si>
  <si>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</si>
  <si>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</si>
  <si>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</si>
  <si>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</si>
  <si>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</si>
  <si>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</si>
  <si>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</si>
  <si>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</si>
  <si>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</si>
  <si>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</si>
  <si>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</si>
  <si>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</si>
  <si>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</si>
  <si>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</si>
  <si>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</si>
  <si>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</si>
  <si>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</si>
  <si>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</si>
  <si>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1.35</t>
  </si>
  <si>
    <t>▲ 1.12</t>
  </si>
  <si>
    <t>国民健康保険特別会計</t>
  </si>
  <si>
    <t>一般会計</t>
  </si>
  <si>
    <t>介護保険特別会計</t>
  </si>
  <si>
    <t>下水道特別会計</t>
  </si>
  <si>
    <t>浄化槽設置管理事業特別会計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</si>
  <si>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</si>
  <si>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</si>
  <si>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</si>
  <si>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</si>
  <si>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</si>
  <si>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</si>
  <si>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</si>
  <si>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</si>
  <si>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</si>
  <si>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有限会社果樹公園あしがくぼ</t>
    <rPh sb="0" eb="2">
      <t>ユウゲン</t>
    </rPh>
    <rPh sb="2" eb="4">
      <t>カイシャ</t>
    </rPh>
    <rPh sb="4" eb="6">
      <t>カジュ</t>
    </rPh>
    <rPh sb="6" eb="8">
      <t>コウエン</t>
    </rPh>
    <phoneticPr fontId="2"/>
  </si>
  <si>
    <t>-</t>
    <phoneticPr fontId="2"/>
  </si>
  <si>
    <t>秩父広域市町村圏組合</t>
    <rPh sb="0" eb="2">
      <t>チチブ</t>
    </rPh>
    <rPh sb="2" eb="4">
      <t>コウイキ</t>
    </rPh>
    <rPh sb="4" eb="7">
      <t>シチョウソン</t>
    </rPh>
    <rPh sb="7" eb="8">
      <t>ケン</t>
    </rPh>
    <rPh sb="8" eb="10">
      <t>クミアイ</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</si>
  <si>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</si>
  <si>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</si>
  <si>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</si>
  <si>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一般会計</t>
    <rPh sb="0" eb="2">
      <t>イッパン</t>
    </rPh>
    <rPh sb="2" eb="4">
      <t>カイケイ</t>
    </rPh>
    <phoneticPr fontId="2"/>
  </si>
  <si>
    <t>水道事業会計</t>
    <rPh sb="0" eb="2">
      <t>スイドウ</t>
    </rPh>
    <rPh sb="2" eb="4">
      <t>ジギョウ</t>
    </rPh>
    <rPh sb="4" eb="6">
      <t>カイケイ</t>
    </rPh>
    <phoneticPr fontId="2"/>
  </si>
  <si>
    <t>特別会計</t>
    <rPh sb="0" eb="2">
      <t>トクベツ</t>
    </rPh>
    <rPh sb="2" eb="4">
      <t>カイケイ</t>
    </rPh>
    <phoneticPr fontId="2"/>
  </si>
  <si>
    <t>交通災害特別会計</t>
    <rPh sb="0" eb="2">
      <t>コウツウ</t>
    </rPh>
    <rPh sb="2" eb="4">
      <t>サイガイ</t>
    </rPh>
    <rPh sb="4" eb="6">
      <t>トクベツ</t>
    </rPh>
    <rPh sb="6" eb="8">
      <t>カイケイ</t>
    </rPh>
    <phoneticPr fontId="2"/>
  </si>
  <si>
    <t>-</t>
    <phoneticPr fontId="2"/>
  </si>
  <si>
    <t>-</t>
    <phoneticPr fontId="2"/>
  </si>
  <si>
    <t>-</t>
    <phoneticPr fontId="2"/>
  </si>
  <si>
    <t>地域福祉基金</t>
    <rPh sb="0" eb="2">
      <t>チイキ</t>
    </rPh>
    <rPh sb="2" eb="4">
      <t>フクシ</t>
    </rPh>
    <rPh sb="4" eb="6">
      <t>キキン</t>
    </rPh>
    <phoneticPr fontId="5"/>
  </si>
  <si>
    <t>地域振興拠点施設整備基金</t>
    <rPh sb="0" eb="2">
      <t>チイキ</t>
    </rPh>
    <rPh sb="2" eb="4">
      <t>シンコウ</t>
    </rPh>
    <rPh sb="4" eb="6">
      <t>キョテン</t>
    </rPh>
    <rPh sb="6" eb="8">
      <t>シセツ</t>
    </rPh>
    <rPh sb="8" eb="10">
      <t>セイビ</t>
    </rPh>
    <rPh sb="10" eb="12">
      <t>キキン</t>
    </rPh>
    <phoneticPr fontId="5"/>
  </si>
  <si>
    <t>国際交流基金</t>
    <rPh sb="0" eb="2">
      <t>コクサイ</t>
    </rPh>
    <rPh sb="2" eb="4">
      <t>コウリュウ</t>
    </rPh>
    <rPh sb="4" eb="6">
      <t>キキン</t>
    </rPh>
    <phoneticPr fontId="5"/>
  </si>
  <si>
    <t>森林環境整備基金</t>
    <rPh sb="0" eb="2">
      <t>シンリン</t>
    </rPh>
    <rPh sb="2" eb="4">
      <t>カンキョウ</t>
    </rPh>
    <rPh sb="4" eb="6">
      <t>セイビ</t>
    </rPh>
    <rPh sb="6" eb="8">
      <t>キキン</t>
    </rPh>
    <phoneticPr fontId="5"/>
  </si>
  <si>
    <t>浅見萬作老人援護基金</t>
    <rPh sb="0" eb="2">
      <t>アザミ</t>
    </rPh>
    <rPh sb="2" eb="4">
      <t>マンサク</t>
    </rPh>
    <rPh sb="4" eb="6">
      <t>ロウジン</t>
    </rPh>
    <rPh sb="6" eb="8">
      <t>エンゴ</t>
    </rPh>
    <rPh sb="8" eb="10">
      <t>キキン</t>
    </rPh>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</si>
  <si>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</si>
  <si>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</si>
  <si>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</si>
  <si>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</si>
  <si>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</si>
  <si>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費比率は類似団体と比較して高いが、全体的に低下傾向にあり、令和２年度においても前年度に比べ8.2ポイント改善している。実質公債費比率は類似団体と比較して低く、令和２年度は前年度と同値であった。
既存借入分の元金及び利子は順調に償還されているが、交付税措置のある地方債の有効活用や、必要最低限度の地方債の発行に留意し、引き続き公債費の適正化に取り組んでいく必要がある。
中・長期的においては、今後、老朽化した公共施設の更新等に伴う多額の起債が必要となると想定される。将来負担比率・実質公債費比率共に上昇が見込まれるため、より一層の財源の確保に努める必要があ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</si>
  <si>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</si>
  <si>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</si>
  <si>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</si>
  <si>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将来負担比率・有形固定資産減価償却率ともに類似団体と比べて高い水準にある。
将来負担比率は既借入の定期的な償還により、令和２年度は前年度と比べて8.2ポイント改善しているが、現在進行中の横瀬小学校校舎建築事業において多額の起債を起こす予定であるため、今後数値の増が見込まれている。有形固定資産償却率においても、非償却資産の増により6.8ポイント改善したが、既存公共施設の老朽化により数値の増が見込まれるため、公共施設個別施設計画に基づき、計画的な施設の更新等を実施していく。また、予算の確保はもとより、財政措置のある地方債及び国庫支出金を積極的に活用し、将来負担比率の上昇を極力抑えつつ有形固定資産償却率の低下を図りたい。</t>
    <rPh sb="59" eb="61">
      <t>レイワ</t>
    </rPh>
    <rPh sb="62" eb="64">
      <t>ネンド</t>
    </rPh>
    <rPh sb="155" eb="156">
      <t>ヒ</t>
    </rPh>
    <rPh sb="156" eb="158">
      <t>ショウキャク</t>
    </rPh>
    <rPh sb="158" eb="160">
      <t>シサン</t>
    </rPh>
    <rPh sb="161" eb="162">
      <t>ゾウ</t>
    </rPh>
    <rPh sb="172" eb="174">
      <t>カイゼン</t>
    </rPh>
    <rPh sb="178" eb="180">
      <t>キゾン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</si>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</sst>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119882</c:v>
                </c:pt>
                <c:pt idx="1">
                  <c:v>116162</c:v>
                </c:pt>
                <c:pt idx="2">
                  <c:v>121449</c:v>
                </c:pt>
                <c:pt idx="3">
                  <c:v>145139</c:v>
                </c:pt>
                <c:pt idx="4">
                  <c:v>125391</c:v>
                </c:pt>
              </c:numCache>
            </c:numRef>
          </c:val>
          <c:smooth val="0"/>
          <c:extLst>
            <c:ext xmlns:c16="http://schemas.microsoft.com/office/drawing/2014/chart" uri="{C3380CC4-5D6E-409C-BE32-E72D297353CC}">
              <c16:uniqueId val="{00000000-B599-400E-BFB5-F7301CC1775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60963</c:v>
                </c:pt>
                <c:pt idx="1">
                  <c:v>35012</c:v>
                </c:pt>
                <c:pt idx="2">
                  <c:v>21992</c:v>
                </c:pt>
                <c:pt idx="3">
                  <c:v>31986</c:v>
                </c:pt>
                <c:pt idx="4">
                  <c:v>66359</c:v>
                </c:pt>
              </c:numCache>
            </c:numRef>
          </c:val>
          <c:smooth val="0"/>
          <c:extLst>
            <c:ext xmlns:c16="http://schemas.microsoft.com/office/drawing/2014/chart" uri="{C3380CC4-5D6E-409C-BE32-E72D297353CC}">
              <c16:uniqueId val="{00000001-B599-400E-BFB5-F7301CC1775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6.87</c:v>
                </c:pt>
                <c:pt idx="1">
                  <c:v>8.3800000000000008</c:v>
                </c:pt>
                <c:pt idx="2">
                  <c:v>6.18</c:v>
                </c:pt>
                <c:pt idx="3">
                  <c:v>7.26</c:v>
                </c:pt>
                <c:pt idx="4">
                  <c:v>6.12</c:v>
                </c:pt>
              </c:numCache>
            </c:numRef>
          </c:val>
          <c:extLst>
            <c:ext xmlns:c16="http://schemas.microsoft.com/office/drawing/2014/chart" uri="{C3380CC4-5D6E-409C-BE32-E72D297353CC}">
              <c16:uniqueId val="{00000000-F591-41FD-B00F-4A779AF5044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42.67</c:v>
                </c:pt>
                <c:pt idx="1">
                  <c:v>42.56</c:v>
                </c:pt>
                <c:pt idx="2">
                  <c:v>44.36</c:v>
                </c:pt>
                <c:pt idx="3">
                  <c:v>42.19</c:v>
                </c:pt>
                <c:pt idx="4">
                  <c:v>42.83</c:v>
                </c:pt>
              </c:numCache>
            </c:numRef>
          </c:val>
          <c:extLst>
            <c:ext xmlns:c16="http://schemas.microsoft.com/office/drawing/2014/chart" uri="{C3380CC4-5D6E-409C-BE32-E72D297353CC}">
              <c16:uniqueId val="{00000001-F591-41FD-B00F-4A779AF5044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-1.35</c:v>
                </c:pt>
                <c:pt idx="1">
                  <c:v>1.53</c:v>
                </c:pt>
                <c:pt idx="2">
                  <c:v>0.56999999999999995</c:v>
                </c:pt>
                <c:pt idx="3">
                  <c:v>-1.1200000000000001</c:v>
                </c:pt>
                <c:pt idx="4">
                  <c:v>2.04</c:v>
                </c:pt>
              </c:numCache>
            </c:numRef>
          </c:val>
          <c:smooth val="0"/>
          <c:extLst>
            <c:ext xmlns:c16="http://schemas.microsoft.com/office/drawing/2014/chart" uri="{C3380CC4-5D6E-409C-BE32-E72D297353CC}">
              <c16:uniqueId val="{00000002-F591-41FD-B00F-4A779AF5044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C26-43E9-9B40-0BB276F2173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C26-43E9-9B40-0BB276F2173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C26-43E9-9B40-0BB276F2173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C26-43E9-9B40-0BB276F2173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0.01</c:v>
                </c:pt>
                <c:pt idx="2">
                  <c:v>#N/A</c:v>
                </c:pt>
                <c:pt idx="3">
                  <c:v>0.03</c:v>
                </c:pt>
                <c:pt idx="4">
                  <c:v>#N/A</c:v>
                </c:pt>
                <c:pt idx="5">
                  <c:v>0.02</c:v>
                </c:pt>
                <c:pt idx="6">
                  <c:v>#N/A</c:v>
                </c:pt>
                <c:pt idx="7">
                  <c:v>0.03</c:v>
                </c:pt>
                <c:pt idx="8">
                  <c:v>#N/A</c:v>
                </c:pt>
                <c:pt idx="9">
                  <c:v>0.01</c:v>
                </c:pt>
              </c:numCache>
            </c:numRef>
          </c:val>
          <c:extLst>
            <c:ext xmlns:c16="http://schemas.microsoft.com/office/drawing/2014/chart" uri="{C3380CC4-5D6E-409C-BE32-E72D297353CC}">
              <c16:uniqueId val="{00000004-DC26-43E9-9B40-0BB276F2173E}"/>
            </c:ext>
          </c:extLst>
        </c:ser>
        <c:ser>
          <c:idx val="5"/>
          <c:order val="5"/>
          <c:tx>
            <c:strRef>
              <c:f>データシート!$A$32</c:f>
              <c:strCache>
                <c:ptCount val="1"/>
                <c:pt idx="0">
                  <c:v>浄化槽設置管理事業特別会計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0.16</c:v>
                </c:pt>
                <c:pt idx="2">
                  <c:v>#N/A</c:v>
                </c:pt>
                <c:pt idx="3">
                  <c:v>0.12</c:v>
                </c:pt>
                <c:pt idx="4">
                  <c:v>#N/A</c:v>
                </c:pt>
                <c:pt idx="5">
                  <c:v>0.13</c:v>
                </c:pt>
                <c:pt idx="6">
                  <c:v>#N/A</c:v>
                </c:pt>
                <c:pt idx="7">
                  <c:v>0.15</c:v>
                </c:pt>
                <c:pt idx="8">
                  <c:v>#N/A</c:v>
                </c:pt>
                <c:pt idx="9">
                  <c:v>0.16</c:v>
                </c:pt>
              </c:numCache>
            </c:numRef>
          </c:val>
          <c:extLst>
            <c:ext xmlns:c16="http://schemas.microsoft.com/office/drawing/2014/chart" uri="{C3380CC4-5D6E-409C-BE32-E72D297353CC}">
              <c16:uniqueId val="{00000005-DC26-43E9-9B40-0BB276F2173E}"/>
            </c:ext>
          </c:extLst>
        </c:ser>
        <c:ser>
          <c:idx val="6"/>
          <c:order val="6"/>
          <c:tx>
            <c:strRef>
              <c:f>データシート!$A$33</c:f>
              <c:strCache>
                <c:ptCount val="1"/>
                <c:pt idx="0">
                  <c:v>下水道特別会計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0.72</c:v>
                </c:pt>
                <c:pt idx="2">
                  <c:v>#N/A</c:v>
                </c:pt>
                <c:pt idx="3">
                  <c:v>0.48</c:v>
                </c:pt>
                <c:pt idx="4">
                  <c:v>#N/A</c:v>
                </c:pt>
                <c:pt idx="5">
                  <c:v>0.55000000000000004</c:v>
                </c:pt>
                <c:pt idx="6">
                  <c:v>#N/A</c:v>
                </c:pt>
                <c:pt idx="7">
                  <c:v>0.55000000000000004</c:v>
                </c:pt>
                <c:pt idx="8">
                  <c:v>#N/A</c:v>
                </c:pt>
                <c:pt idx="9">
                  <c:v>0.4</c:v>
                </c:pt>
              </c:numCache>
            </c:numRef>
          </c:val>
          <c:extLst>
            <c:ext xmlns:c16="http://schemas.microsoft.com/office/drawing/2014/chart" uri="{C3380CC4-5D6E-409C-BE32-E72D297353CC}">
              <c16:uniqueId val="{00000006-DC26-43E9-9B40-0BB276F2173E}"/>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2.31</c:v>
                </c:pt>
                <c:pt idx="2">
                  <c:v>#N/A</c:v>
                </c:pt>
                <c:pt idx="3">
                  <c:v>1.94</c:v>
                </c:pt>
                <c:pt idx="4">
                  <c:v>#N/A</c:v>
                </c:pt>
                <c:pt idx="5">
                  <c:v>1.73</c:v>
                </c:pt>
                <c:pt idx="6">
                  <c:v>#N/A</c:v>
                </c:pt>
                <c:pt idx="7">
                  <c:v>0.91</c:v>
                </c:pt>
                <c:pt idx="8">
                  <c:v>#N/A</c:v>
                </c:pt>
                <c:pt idx="9">
                  <c:v>1.82</c:v>
                </c:pt>
              </c:numCache>
            </c:numRef>
          </c:val>
          <c:extLst>
            <c:ext xmlns:c16="http://schemas.microsoft.com/office/drawing/2014/chart" uri="{C3380CC4-5D6E-409C-BE32-E72D297353CC}">
              <c16:uniqueId val="{00000007-DC26-43E9-9B40-0BB276F2173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6.86</c:v>
                </c:pt>
                <c:pt idx="2">
                  <c:v>#N/A</c:v>
                </c:pt>
                <c:pt idx="3">
                  <c:v>8.3699999999999992</c:v>
                </c:pt>
                <c:pt idx="4">
                  <c:v>#N/A</c:v>
                </c:pt>
                <c:pt idx="5">
                  <c:v>6.17</c:v>
                </c:pt>
                <c:pt idx="6">
                  <c:v>#N/A</c:v>
                </c:pt>
                <c:pt idx="7">
                  <c:v>7.25</c:v>
                </c:pt>
                <c:pt idx="8">
                  <c:v>#N/A</c:v>
                </c:pt>
                <c:pt idx="9">
                  <c:v>6.11</c:v>
                </c:pt>
              </c:numCache>
            </c:numRef>
          </c:val>
          <c:extLst>
            <c:ext xmlns:c16="http://schemas.microsoft.com/office/drawing/2014/chart" uri="{C3380CC4-5D6E-409C-BE32-E72D297353CC}">
              <c16:uniqueId val="{00000008-DC26-43E9-9B40-0BB276F2173E}"/>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5.87</c:v>
                </c:pt>
                <c:pt idx="2">
                  <c:v>#N/A</c:v>
                </c:pt>
                <c:pt idx="3">
                  <c:v>6.88</c:v>
                </c:pt>
                <c:pt idx="4">
                  <c:v>#N/A</c:v>
                </c:pt>
                <c:pt idx="5">
                  <c:v>6.74</c:v>
                </c:pt>
                <c:pt idx="6">
                  <c:v>#N/A</c:v>
                </c:pt>
                <c:pt idx="7">
                  <c:v>7.1</c:v>
                </c:pt>
                <c:pt idx="8">
                  <c:v>#N/A</c:v>
                </c:pt>
                <c:pt idx="9">
                  <c:v>7.11</c:v>
                </c:pt>
              </c:numCache>
            </c:numRef>
          </c:val>
          <c:extLst>
            <c:ext xmlns:c16="http://schemas.microsoft.com/office/drawing/2014/chart" uri="{C3380CC4-5D6E-409C-BE32-E72D297353CC}">
              <c16:uniqueId val="{00000009-DC26-43E9-9B40-0BB276F2173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238</c:v>
                </c:pt>
                <c:pt idx="5">
                  <c:v>248</c:v>
                </c:pt>
                <c:pt idx="8">
                  <c:v>255</c:v>
                </c:pt>
                <c:pt idx="11">
                  <c:v>255</c:v>
                </c:pt>
                <c:pt idx="14">
                  <c:v>259</c:v>
                </c:pt>
              </c:numCache>
            </c:numRef>
          </c:val>
          <c:extLst>
            <c:ext xmlns:c16="http://schemas.microsoft.com/office/drawing/2014/chart" uri="{C3380CC4-5D6E-409C-BE32-E72D297353CC}">
              <c16:uniqueId val="{00000000-508F-4885-8706-F741049FC28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08F-4885-8706-F741049FC28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08F-4885-8706-F741049FC28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30</c:v>
                </c:pt>
                <c:pt idx="3">
                  <c:v>33</c:v>
                </c:pt>
                <c:pt idx="6">
                  <c:v>33</c:v>
                </c:pt>
                <c:pt idx="9">
                  <c:v>37</c:v>
                </c:pt>
                <c:pt idx="12">
                  <c:v>38</c:v>
                </c:pt>
              </c:numCache>
            </c:numRef>
          </c:val>
          <c:extLst>
            <c:ext xmlns:c16="http://schemas.microsoft.com/office/drawing/2014/chart" uri="{C3380CC4-5D6E-409C-BE32-E72D297353CC}">
              <c16:uniqueId val="{00000003-508F-4885-8706-F741049FC28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77</c:v>
                </c:pt>
                <c:pt idx="3">
                  <c:v>77</c:v>
                </c:pt>
                <c:pt idx="6">
                  <c:v>78</c:v>
                </c:pt>
                <c:pt idx="9">
                  <c:v>79</c:v>
                </c:pt>
                <c:pt idx="12">
                  <c:v>81</c:v>
                </c:pt>
              </c:numCache>
            </c:numRef>
          </c:val>
          <c:extLst>
            <c:ext xmlns:c16="http://schemas.microsoft.com/office/drawing/2014/chart" uri="{C3380CC4-5D6E-409C-BE32-E72D297353CC}">
              <c16:uniqueId val="{00000004-508F-4885-8706-F741049FC28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08F-4885-8706-F741049FC28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08F-4885-8706-F741049FC28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295</c:v>
                </c:pt>
                <c:pt idx="3">
                  <c:v>293</c:v>
                </c:pt>
                <c:pt idx="6">
                  <c:v>291</c:v>
                </c:pt>
                <c:pt idx="9">
                  <c:v>290</c:v>
                </c:pt>
                <c:pt idx="12">
                  <c:v>304</c:v>
                </c:pt>
              </c:numCache>
            </c:numRef>
          </c:val>
          <c:extLst>
            <c:ext xmlns:c16="http://schemas.microsoft.com/office/drawing/2014/chart" uri="{C3380CC4-5D6E-409C-BE32-E72D297353CC}">
              <c16:uniqueId val="{00000007-508F-4885-8706-F741049FC28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164</c:v>
                </c:pt>
                <c:pt idx="2">
                  <c:v>#N/A</c:v>
                </c:pt>
                <c:pt idx="3">
                  <c:v>#N/A</c:v>
                </c:pt>
                <c:pt idx="4">
                  <c:v>155</c:v>
                </c:pt>
                <c:pt idx="5">
                  <c:v>#N/A</c:v>
                </c:pt>
                <c:pt idx="6">
                  <c:v>#N/A</c:v>
                </c:pt>
                <c:pt idx="7">
                  <c:v>147</c:v>
                </c:pt>
                <c:pt idx="8">
                  <c:v>#N/A</c:v>
                </c:pt>
                <c:pt idx="9">
                  <c:v>#N/A</c:v>
                </c:pt>
                <c:pt idx="10">
                  <c:v>151</c:v>
                </c:pt>
                <c:pt idx="11">
                  <c:v>#N/A</c:v>
                </c:pt>
                <c:pt idx="12">
                  <c:v>#N/A</c:v>
                </c:pt>
                <c:pt idx="13">
                  <c:v>164</c:v>
                </c:pt>
                <c:pt idx="14">
                  <c:v>#N/A</c:v>
                </c:pt>
              </c:numCache>
            </c:numRef>
          </c:val>
          <c:smooth val="0"/>
          <c:extLst>
            <c:ext xmlns:c16="http://schemas.microsoft.com/office/drawing/2014/chart" uri="{C3380CC4-5D6E-409C-BE32-E72D297353CC}">
              <c16:uniqueId val="{00000008-508F-4885-8706-F741049FC28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3187</c:v>
                </c:pt>
                <c:pt idx="5">
                  <c:v>3161</c:v>
                </c:pt>
                <c:pt idx="8">
                  <c:v>3143</c:v>
                </c:pt>
                <c:pt idx="11">
                  <c:v>3195</c:v>
                </c:pt>
                <c:pt idx="14">
                  <c:v>3403</c:v>
                </c:pt>
              </c:numCache>
            </c:numRef>
          </c:val>
          <c:extLst>
            <c:ext xmlns:c16="http://schemas.microsoft.com/office/drawing/2014/chart" uri="{C3380CC4-5D6E-409C-BE32-E72D297353CC}">
              <c16:uniqueId val="{00000000-EFD8-45E0-A29B-F6CF343ED44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EFD8-45E0-A29B-F6CF343ED44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1341</c:v>
                </c:pt>
                <c:pt idx="5">
                  <c:v>1343</c:v>
                </c:pt>
                <c:pt idx="8">
                  <c:v>1417</c:v>
                </c:pt>
                <c:pt idx="11">
                  <c:v>1408</c:v>
                </c:pt>
                <c:pt idx="14">
                  <c:v>1498</c:v>
                </c:pt>
              </c:numCache>
            </c:numRef>
          </c:val>
          <c:extLst>
            <c:ext xmlns:c16="http://schemas.microsoft.com/office/drawing/2014/chart" uri="{C3380CC4-5D6E-409C-BE32-E72D297353CC}">
              <c16:uniqueId val="{00000002-EFD8-45E0-A29B-F6CF343ED44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FD8-45E0-A29B-F6CF343ED44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FD8-45E0-A29B-F6CF343ED44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FD8-45E0-A29B-F6CF343ED44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726</c:v>
                </c:pt>
                <c:pt idx="3">
                  <c:v>719</c:v>
                </c:pt>
                <c:pt idx="6">
                  <c:v>698</c:v>
                </c:pt>
                <c:pt idx="9">
                  <c:v>701</c:v>
                </c:pt>
                <c:pt idx="12">
                  <c:v>601</c:v>
                </c:pt>
              </c:numCache>
            </c:numRef>
          </c:val>
          <c:extLst>
            <c:ext xmlns:c16="http://schemas.microsoft.com/office/drawing/2014/chart" uri="{C3380CC4-5D6E-409C-BE32-E72D297353CC}">
              <c16:uniqueId val="{00000006-EFD8-45E0-A29B-F6CF343ED44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288</c:v>
                </c:pt>
                <c:pt idx="3">
                  <c:v>268</c:v>
                </c:pt>
                <c:pt idx="6">
                  <c:v>292</c:v>
                </c:pt>
                <c:pt idx="9">
                  <c:v>261</c:v>
                </c:pt>
                <c:pt idx="12">
                  <c:v>259</c:v>
                </c:pt>
              </c:numCache>
            </c:numRef>
          </c:val>
          <c:extLst>
            <c:ext xmlns:c16="http://schemas.microsoft.com/office/drawing/2014/chart" uri="{C3380CC4-5D6E-409C-BE32-E72D297353CC}">
              <c16:uniqueId val="{00000007-EFD8-45E0-A29B-F6CF343ED44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1291</c:v>
                </c:pt>
                <c:pt idx="3">
                  <c:v>1277</c:v>
                </c:pt>
                <c:pt idx="6">
                  <c:v>1254</c:v>
                </c:pt>
                <c:pt idx="9">
                  <c:v>1238</c:v>
                </c:pt>
                <c:pt idx="12">
                  <c:v>1278</c:v>
                </c:pt>
              </c:numCache>
            </c:numRef>
          </c:val>
          <c:extLst>
            <c:ext xmlns:c16="http://schemas.microsoft.com/office/drawing/2014/chart" uri="{C3380CC4-5D6E-409C-BE32-E72D297353CC}">
              <c16:uniqueId val="{00000008-EFD8-45E0-A29B-F6CF343ED44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FD8-45E0-A29B-F6CF343ED44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3181</c:v>
                </c:pt>
                <c:pt idx="3">
                  <c:v>3126</c:v>
                </c:pt>
                <c:pt idx="6">
                  <c:v>3107</c:v>
                </c:pt>
                <c:pt idx="9">
                  <c:v>3156</c:v>
                </c:pt>
                <c:pt idx="12">
                  <c:v>3379</c:v>
                </c:pt>
              </c:numCache>
            </c:numRef>
          </c:val>
          <c:extLst>
            <c:ext xmlns:c16="http://schemas.microsoft.com/office/drawing/2014/chart" uri="{C3380CC4-5D6E-409C-BE32-E72D297353CC}">
              <c16:uniqueId val="{0000000A-EFD8-45E0-A29B-F6CF343ED44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958</c:v>
                </c:pt>
                <c:pt idx="2">
                  <c:v>#N/A</c:v>
                </c:pt>
                <c:pt idx="3">
                  <c:v>#N/A</c:v>
                </c:pt>
                <c:pt idx="4">
                  <c:v>886</c:v>
                </c:pt>
                <c:pt idx="5">
                  <c:v>#N/A</c:v>
                </c:pt>
                <c:pt idx="6">
                  <c:v>#N/A</c:v>
                </c:pt>
                <c:pt idx="7">
                  <c:v>791</c:v>
                </c:pt>
                <c:pt idx="8">
                  <c:v>#N/A</c:v>
                </c:pt>
                <c:pt idx="9">
                  <c:v>#N/A</c:v>
                </c:pt>
                <c:pt idx="10">
                  <c:v>754</c:v>
                </c:pt>
                <c:pt idx="11">
                  <c:v>#N/A</c:v>
                </c:pt>
                <c:pt idx="12">
                  <c:v>#N/A</c:v>
                </c:pt>
                <c:pt idx="13">
                  <c:v>615</c:v>
                </c:pt>
                <c:pt idx="14">
                  <c:v>#N/A</c:v>
                </c:pt>
              </c:numCache>
            </c:numRef>
          </c:val>
          <c:smooth val="0"/>
          <c:extLst>
            <c:ext xmlns:c16="http://schemas.microsoft.com/office/drawing/2014/chart" uri="{C3380CC4-5D6E-409C-BE32-E72D297353CC}">
              <c16:uniqueId val="{0000000B-EFD8-45E0-A29B-F6CF343ED44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1055</c:v>
                </c:pt>
                <c:pt idx="1">
                  <c:v>1003</c:v>
                </c:pt>
                <c:pt idx="2">
                  <c:v>1073</c:v>
                </c:pt>
              </c:numCache>
            </c:numRef>
          </c:val>
          <c:extLst>
            <c:ext xmlns:c16="http://schemas.microsoft.com/office/drawing/2014/chart" uri="{C3380CC4-5D6E-409C-BE32-E72D297353CC}">
              <c16:uniqueId val="{00000000-CF85-4F81-A286-FF2D1135147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54</c:v>
                </c:pt>
                <c:pt idx="1">
                  <c:v>59</c:v>
                </c:pt>
                <c:pt idx="2">
                  <c:v>64</c:v>
                </c:pt>
              </c:numCache>
            </c:numRef>
          </c:val>
          <c:extLst>
            <c:ext xmlns:c16="http://schemas.microsoft.com/office/drawing/2014/chart" uri="{C3380CC4-5D6E-409C-BE32-E72D297353CC}">
              <c16:uniqueId val="{00000001-CF85-4F81-A286-FF2D1135147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61</c:v>
                </c:pt>
                <c:pt idx="1">
                  <c:v>64</c:v>
                </c:pt>
                <c:pt idx="2">
                  <c:v>69</c:v>
                </c:pt>
              </c:numCache>
            </c:numRef>
          </c:val>
          <c:extLst>
            <c:ext xmlns:c16="http://schemas.microsoft.com/office/drawing/2014/chart" uri="{C3380CC4-5D6E-409C-BE32-E72D297353CC}">
              <c16:uniqueId val="{00000002-CF85-4F81-A286-FF2D1135147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{9224F0B6-9F1C-4AFA-BD4A-16EE1B9AC12C}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DEE8-4EF5-BCF9-F021DDC573C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{BEB86127-A29B-4457-AD27-6AF05E4D60D4}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EE8-4EF5-BCF9-F021DDC573C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{942975A8-52B2-4345-B71D-027B1030892A}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EE8-4EF5-BCF9-F021DDC573C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{C7264E09-4970-4298-B7AA-21D5BB817E6B}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EE8-4EF5-BCF9-F021DDC573C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{64D85603-0C7E-4E1B-89AA-FA1328A3CCCA}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EE8-4EF5-BCF9-F021DDC573C0}"/>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{5BF582D3-84B3-4E8C-BF28-0EEBB344AC6E}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DEE8-4EF5-BCF9-F021DDC573C0}"/>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{91D8F045-742F-4206-8C09-016D8E49A1FF}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DEE8-4EF5-BCF9-F021DDC573C0}"/>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{98173BFB-7F4E-4A3C-8645-E19EB32BB555}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DEE8-4EF5-BCF9-F021DDC573C0}"/>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{ADB761DF-A692-4D2C-A81D-9836CB03F225}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DEE8-4EF5-BCF9-F021DDC573C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62.6</c:v>
                </c:pt>
                <c:pt idx="8">
                  <c:v>63.4</c:v>
                </c:pt>
                <c:pt idx="16">
                  <c:v>65</c:v>
                </c:pt>
                <c:pt idx="24">
                  <c:v>66.3</c:v>
                </c:pt>
                <c:pt idx="32">
                  <c:v>59.5</c:v>
                </c:pt>
              </c:numCache>
            </c:numRef>
          </c:xVal>
          <c:yVal>
            <c:numRef>
              <c:f>公会計指標分析・財政指標組合せ分析表!$BP$51:$DC$51</c:f>
              <c:numCache>
                <c:formatCode>#,##0.0;"▲ "#,##0.0</c:formatCode>
                <c:ptCount val="40"/>
                <c:pt idx="0">
                  <c:v>45.8</c:v>
                </c:pt>
                <c:pt idx="8">
                  <c:v>42.4</c:v>
                </c:pt>
                <c:pt idx="16">
                  <c:v>37.200000000000003</c:v>
                </c:pt>
                <c:pt idx="24">
                  <c:v>35.5</c:v>
                </c:pt>
                <c:pt idx="32">
                  <c:v>27.3</c:v>
                </c:pt>
              </c:numCache>
            </c:numRef>
          </c:yVal>
          <c:smooth val="0"/>
          <c:extLst>
            <c:ext xmlns:c16="http://schemas.microsoft.com/office/drawing/2014/chart" uri="{C3380CC4-5D6E-409C-BE32-E72D297353CC}">
              <c16:uniqueId val="{00000009-DEE8-4EF5-BCF9-F021DDC573C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{9001F11F-CD48-4677-AFE4-E40134390D5E}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DEE8-4EF5-BCF9-F021DDC573C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{86EB35C7-DAA2-40E9-B7FB-6FD57D29ED21}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EE8-4EF5-BCF9-F021DDC573C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{36E1E2B3-86CC-4792-B38F-6E0544A2D5A6}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EE8-4EF5-BCF9-F021DDC573C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{67CAB279-57ED-44B9-9199-4F4598350F87}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EE8-4EF5-BCF9-F021DDC573C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{32C51CF9-DBC5-4C5F-91A6-0D8AC84B2028}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EE8-4EF5-BCF9-F021DDC573C0}"/>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{FB46AB33-4AC3-4E61-B286-4F9E61A594AB}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DEE8-4EF5-BCF9-F021DDC573C0}"/>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{6948AB45-03C5-41AA-ADE9-7D150CFA786A}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DEE8-4EF5-BCF9-F021DDC573C0}"/>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{C492AE4F-896D-40EF-94B0-12D2C5A30DD9}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DEE8-4EF5-BCF9-F021DDC573C0}"/>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{86F6A49F-A54F-41FF-8E04-7558F0B35930}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DEE8-4EF5-BCF9-F021DDC573C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58.8</c:v>
                </c:pt>
                <c:pt idx="8">
                  <c:v>59.2</c:v>
                </c:pt>
                <c:pt idx="16">
                  <c:v>63.4</c:v>
                </c:pt>
                <c:pt idx="24">
                  <c:v>63.3</c:v>
                </c:pt>
                <c:pt idx="32">
                  <c:v>62.8</c:v>
                </c:pt>
              </c:numCache>
            </c:numRef>
          </c:xVal>
          <c:yVal>
            <c:numRef>
              <c:f>公会計指標分析・財政指標組合せ分析表!$BP$55:$DC$55</c:f>
              <c:numCache>
                <c:formatCode>#,##0.0;"▲ "#,##0.0</c:formatCode>
                <c:ptCount val="40"/>
                <c:pt idx="0">
                  <c:v>25.4</c:v>
                </c:pt>
                <c:pt idx="8">
                  <c:v>23.4</c:v>
                </c:pt>
                <c:pt idx="16">
                  <c:v>7.7</c:v>
                </c:pt>
                <c:pt idx="24">
                  <c:v>3.2</c:v>
                </c:pt>
                <c:pt idx="32">
                  <c:v>3.4</c:v>
                </c:pt>
              </c:numCache>
            </c:numRef>
          </c:yVal>
          <c:smooth val="0"/>
          <c:extLst>
            <c:ext xmlns:c16="http://schemas.microsoft.com/office/drawing/2014/chart" uri="{C3380CC4-5D6E-409C-BE32-E72D297353CC}">
              <c16:uniqueId val="{00000013-DEE8-4EF5-BCF9-F021DDC573C0}"/>
            </c:ext>
          </c:extLst>
        </c:ser>
        <c:dLbls>
          <c:showLegendKey val="0"/>
          <c:showVal val="1"/>
          <c:showCatName val="0"/>
          <c:showSerName val="0"/>
          <c:showPercent val="0"/>
          <c:showBubbleSize val="0"/>
        </c:dLbls>
        <c:axId val="46179840"/>
        <c:axId val="46181760"/>
      </c:scatterChart>
      <c:valAx>
        <c:axId val="46179840"/>
        <c:scaling>
          <c:orientation val="maxMin"/>
          <c:max val="67"/>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{092CBA61-D79F-40A5-ABC1-85E6B83D73E8}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0235-408F-9C38-F7D79A5AC5A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{F9E2B35E-29FF-41C1-8C5F-3A262E49D6D6}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235-408F-9C38-F7D79A5AC5A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{DD1FB575-C283-4BC6-A913-43F9E4A35408}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235-408F-9C38-F7D79A5AC5A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{36C876D2-CCC2-418D-8D1A-6427D9413D24}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235-408F-9C38-F7D79A5AC5A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{10DC2653-9455-4ABD-8D56-1A403B658422}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235-408F-9C38-F7D79A5AC5A3}"/>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{4D1FF02D-9AF3-4690-AA49-5BD5FF6A0DCD}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0235-408F-9C38-F7D79A5AC5A3}"/>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{BC28E599-BC2A-4681-8D7E-BC175EC72665}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0235-408F-9C38-F7D79A5AC5A3}"/>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{F2516812-6BBC-4413-B9E7-90FE69985255}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0235-408F-9C38-F7D79A5AC5A3}"/>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{9BF5BFA6-8D44-46E7-B0C5-7715757AAE68}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0235-408F-9C38-F7D79A5AC5A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7.3</c:v>
                </c:pt>
                <c:pt idx="8">
                  <c:v>7.4</c:v>
                </c:pt>
                <c:pt idx="16">
                  <c:v>7.4</c:v>
                </c:pt>
                <c:pt idx="24">
                  <c:v>7.1</c:v>
                </c:pt>
                <c:pt idx="32">
                  <c:v>7.1</c:v>
                </c:pt>
              </c:numCache>
            </c:numRef>
          </c:xVal>
          <c:yVal>
            <c:numRef>
              <c:f>公会計指標分析・財政指標組合せ分析表!$BP$73:$DC$73</c:f>
              <c:numCache>
                <c:formatCode>#,##0.0;"▲ "#,##0.0</c:formatCode>
                <c:ptCount val="40"/>
                <c:pt idx="0">
                  <c:v>45.8</c:v>
                </c:pt>
                <c:pt idx="8">
                  <c:v>42.4</c:v>
                </c:pt>
                <c:pt idx="16">
                  <c:v>37.200000000000003</c:v>
                </c:pt>
                <c:pt idx="24">
                  <c:v>35.5</c:v>
                </c:pt>
                <c:pt idx="32">
                  <c:v>27.3</c:v>
                </c:pt>
              </c:numCache>
            </c:numRef>
          </c:yVal>
          <c:smooth val="0"/>
          <c:extLst>
            <c:ext xmlns:c16="http://schemas.microsoft.com/office/drawing/2014/chart" uri="{C3380CC4-5D6E-409C-BE32-E72D297353CC}">
              <c16:uniqueId val="{00000009-0235-408F-9C38-F7D79A5AC5A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{C7187DAF-2A13-47F4-821F-33DDFC6D332C}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0235-408F-9C38-F7D79A5AC5A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{AA9864B0-B4CE-4E6A-AC61-DF908B3ADBC9}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235-408F-9C38-F7D79A5AC5A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{97813514-346B-4FD7-BED8-3EE906EC038C}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235-408F-9C38-F7D79A5AC5A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{62252060-7C85-420C-B279-0EC5BBF28360}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235-408F-9C38-F7D79A5AC5A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{E11F8FEE-8096-43C0-AF4B-B2EC77E20F7E}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235-408F-9C38-F7D79A5AC5A3}"/>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{A344412C-34FF-44B4-AE5C-8DC4F6C538A4}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0235-408F-9C38-F7D79A5AC5A3}"/>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{27ADC7AA-1ABE-4194-B24D-90FFD3C08D47}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0235-408F-9C38-F7D79A5AC5A3}"/>
                </c:ext>
              </c:extLst>
            </c:dLbl>
            <c:dLbl>
              <c:idx val="24"/>
              <c:layout>
                <c:manualLayout>
                  <c:x val="0"/>
                  <c:y val="-1.7807641171663655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{B075F744-ECF9-438C-BEC9-45571F22BB50}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0235-408F-9C38-F7D79A5AC5A3}"/>
                </c:ext>
              </c:extLst>
            </c:dLbl>
            <c:dLbl>
              <c:idx val="32"/>
              <c:layout>
                <c:manualLayout>
                  <c:x val="0"/>
                  <c:y val="1.7807641171663675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{3B460F1A-403E-439C-A625-7A1409362913}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0235-408F-9C38-F7D79A5AC5A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8.6</c:v>
                </c:pt>
                <c:pt idx="24">
                  <c:v>8.8000000000000007</c:v>
                </c:pt>
                <c:pt idx="32">
                  <c:v>8.8000000000000007</c:v>
                </c:pt>
              </c:numCache>
            </c:numRef>
          </c:xVal>
          <c:yVal>
            <c:numRef>
              <c:f>公会計指標分析・財政指標組合せ分析表!$BP$77:$DC$77</c:f>
              <c:numCache>
                <c:formatCode>#,##0.0;"▲ "#,##0.0</c:formatCode>
                <c:ptCount val="40"/>
                <c:pt idx="0">
                  <c:v>25.4</c:v>
                </c:pt>
                <c:pt idx="8">
                  <c:v>23.4</c:v>
                </c:pt>
                <c:pt idx="16">
                  <c:v>7.7</c:v>
                </c:pt>
                <c:pt idx="24">
                  <c:v>3.2</c:v>
                </c:pt>
                <c:pt idx="32">
                  <c:v>3.4</c:v>
                </c:pt>
              </c:numCache>
            </c:numRef>
          </c:yVal>
          <c:smooth val="0"/>
          <c:extLst>
            <c:ext xmlns:c16="http://schemas.microsoft.com/office/drawing/2014/chart" uri="{C3380CC4-5D6E-409C-BE32-E72D297353CC}">
              <c16:uniqueId val="{00000013-0235-408F-9C38-F7D79A5AC5A3}"/>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埼玉県横瀬町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8,131
8,055
49.36
5,158,984
4,949,393
153,231
2,505,647
3,379,053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27.3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令和２年度は、長引く景気低迷により税収の減収が懸念されたところであるが、対前年度比で</a:t>
          </a:r>
          <a:r>
            <a:rPr kumimoji="1" lang="en-US" altLang="ja-JP" sz="1300">
              <a:latin typeface="ＭＳ Ｐゴシック" panose="020B0600070205080204" pitchFamily="50" charset="-128"/>
              <a:ea typeface="ＭＳ Ｐゴシック" panose="020B0600070205080204" pitchFamily="50" charset="-128"/>
            </a:rPr>
            <a:t>14,158</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の増収となったため、財政力指数は前年度と同値となった。類似団体と比較しても継続して上回っているが、引き続き人口減少に備えた施策や経常的経費のコスト削減等による歳出の見直しなどを推進する。歳入においても、主に税収の徴収向上対策を中心とする歳入確保及び財政基盤の強化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110974</xdr:rowOff>
    </xdr:from>
    <xdr:to>
      <xdr:col>23</xdr:col>
      <xdr:colOff>133350</xdr:colOff>
      <xdr:row>44</xdr:row>
      <xdr:rowOff>119138</xdr:rowOff>
    </xdr:to>
    <xdr:cxnSp macro="">
      <xdr:nvCxnSpPr>
        <xdr:cNvPr id="65" name="直線コネクタ 64"/>
        <xdr:cNvCxnSpPr/>
      </xdr:nvCxnSpPr>
      <xdr:spPr>
        <a:xfrm flipV="1">
          <a:off x="4953000" y="6111724"/>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25901</xdr:rowOff>
    </xdr:from>
    <xdr:ext cx="762000" cy="259045"/>
    <xdr:sp macro="" textlink="">
      <xdr:nvSpPr>
        <xdr:cNvPr id="68" name="財政力最大値テキスト"/>
        <xdr:cNvSpPr txBox="1"/>
      </xdr:nvSpPr>
      <xdr:spPr>
        <a:xfrm>
          <a:off x="5041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110974</xdr:rowOff>
    </xdr:from>
    <xdr:to>
      <xdr:col>24</xdr:col>
      <xdr:colOff>12700</xdr:colOff>
      <xdr:row>35</xdr:row>
      <xdr:rowOff>110974</xdr:rowOff>
    </xdr:to>
    <xdr:cxnSp macro="">
      <xdr:nvCxnSpPr>
        <xdr:cNvPr id="69" name="直線コネクタ 68"/>
        <xdr:cNvCxnSpPr/>
      </xdr:nvCxnSpPr>
      <xdr:spPr>
        <a:xfrm>
          <a:off x="4864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25400</xdr:rowOff>
    </xdr:to>
    <xdr:cxnSp macro="">
      <xdr:nvCxnSpPr>
        <xdr:cNvPr id="70" name="直線コネクタ 69"/>
        <xdr:cNvCxnSpPr/>
      </xdr:nvCxnSpPr>
      <xdr:spPr>
        <a:xfrm>
          <a:off x="4114800" y="722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96053</xdr:rowOff>
    </xdr:from>
    <xdr:ext cx="762000" cy="259045"/>
    <xdr:sp macro="" textlink="">
      <xdr:nvSpPr>
        <xdr:cNvPr id="71" name="財政力平均値テキスト"/>
        <xdr:cNvSpPr txBox="1"/>
      </xdr:nvSpPr>
      <xdr:spPr>
        <a:xfrm>
          <a:off x="5041900" y="7296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25400</xdr:rowOff>
    </xdr:to>
    <xdr:cxnSp macro="">
      <xdr:nvCxnSpPr>
        <xdr:cNvPr id="73" name="直線コネクタ 72"/>
        <xdr:cNvCxnSpPr/>
      </xdr:nvCxnSpPr>
      <xdr:spPr>
        <a:xfrm>
          <a:off x="3225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38903</xdr:rowOff>
    </xdr:from>
    <xdr:ext cx="736600" cy="259045"/>
    <xdr:sp macro="" textlink="">
      <xdr:nvSpPr>
        <xdr:cNvPr id="75" name="テキスト ボックス 74"/>
        <xdr:cNvSpPr txBox="1"/>
      </xdr:nvSpPr>
      <xdr:spPr>
        <a:xfrm>
          <a:off x="3733800" y="7411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36891</xdr:rowOff>
    </xdr:to>
    <xdr:cxnSp macro="">
      <xdr:nvCxnSpPr>
        <xdr:cNvPr id="76" name="直線コネクタ 75"/>
        <xdr:cNvCxnSpPr/>
      </xdr:nvCxnSpPr>
      <xdr:spPr>
        <a:xfrm flipV="1">
          <a:off x="2336800" y="72263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78" name="テキスト ボックス 77"/>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36891</xdr:rowOff>
    </xdr:to>
    <xdr:cxnSp macro="">
      <xdr:nvCxnSpPr>
        <xdr:cNvPr id="79" name="直線コネクタ 78"/>
        <xdr:cNvCxnSpPr/>
      </xdr:nvCxnSpPr>
      <xdr:spPr>
        <a:xfrm>
          <a:off x="1447800" y="72263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84865</xdr:rowOff>
    </xdr:from>
    <xdr:ext cx="762000" cy="259045"/>
    <xdr:sp macro="" textlink="">
      <xdr:nvSpPr>
        <xdr:cNvPr id="81" name="テキスト ボックス 80"/>
        <xdr:cNvSpPr txBox="1"/>
      </xdr:nvSpPr>
      <xdr:spPr>
        <a:xfrm>
          <a:off x="1955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83" name="テキスト ボックス 82"/>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9" name="楕円 88"/>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162577</xdr:rowOff>
    </xdr:from>
    <xdr:ext cx="762000" cy="259045"/>
    <xdr:sp macro="" textlink="">
      <xdr:nvSpPr>
        <xdr:cNvPr id="90" name="財政力該当値テキスト"/>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1" name="楕円 90"/>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92" name="テキスト ボックス 91"/>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3" name="楕円 92"/>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94" name="テキスト ボックス 93"/>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157541</xdr:rowOff>
    </xdr:from>
    <xdr:to>
      <xdr:col>11</xdr:col>
      <xdr:colOff>82550</xdr:colOff>
      <xdr:row>42</xdr:row>
      <xdr:rowOff>87691</xdr:rowOff>
    </xdr:to>
    <xdr:sp macro="" textlink="">
      <xdr:nvSpPr>
        <xdr:cNvPr id="95" name="楕円 94"/>
        <xdr:cNvSpPr/>
      </xdr:nvSpPr>
      <xdr:spPr>
        <a:xfrm>
          <a:off x="2286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97868</xdr:rowOff>
    </xdr:from>
    <xdr:ext cx="762000" cy="259045"/>
    <xdr:sp macro="" textlink="">
      <xdr:nvSpPr>
        <xdr:cNvPr id="96" name="テキスト ボックス 95"/>
        <xdr:cNvSpPr txBox="1"/>
      </xdr:nvSpPr>
      <xdr:spPr>
        <a:xfrm>
          <a:off x="1955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7" name="楕円 96"/>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98" name="テキスト ボックス 97"/>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令和２年度は、経常一般財源の必要な経費に対して、地方税及び地方交付税が増額となったことから、前年度に比べ</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％改善された。類似団体平均と比較しても令和２年度は</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下回っている。しかしながら経常的経費は増加傾向にあり、特に公債費においては、横小校舎整備事業で高額な起債を起こしているため、元金償還がピークとなる令和７、８年度以降は経常収支比率の上昇が見込まれる。今後とも、事務事業の見直しを更に進めるとともに、既存事業の優先度を改めて検証し、優先度の低い事務事業は計画的に廃止・縮小を進めていきたい。</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6096</xdr:rowOff>
    </xdr:from>
    <xdr:to>
      <xdr:col>23</xdr:col>
      <xdr:colOff>133350</xdr:colOff>
      <xdr:row>67</xdr:row>
      <xdr:rowOff>7620</xdr:rowOff>
    </xdr:to>
    <xdr:cxnSp macro="">
      <xdr:nvCxnSpPr>
        <xdr:cNvPr id="126" name="直線コネクタ 125"/>
        <xdr:cNvCxnSpPr/>
      </xdr:nvCxnSpPr>
      <xdr:spPr>
        <a:xfrm flipV="1">
          <a:off x="4953000" y="10293096"/>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7"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8" name="直線コネクタ 127"/>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92473</xdr:rowOff>
    </xdr:from>
    <xdr:ext cx="762000" cy="259045"/>
    <xdr:sp macro="" textlink="">
      <xdr:nvSpPr>
        <xdr:cNvPr id="129" name="財政構造の弾力性最大値テキスト"/>
        <xdr:cNvSpPr txBox="1"/>
      </xdr:nvSpPr>
      <xdr:spPr>
        <a:xfrm>
          <a:off x="5041900" y="100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6096</xdr:rowOff>
    </xdr:from>
    <xdr:to>
      <xdr:col>24</xdr:col>
      <xdr:colOff>12700</xdr:colOff>
      <xdr:row>60</xdr:row>
      <xdr:rowOff>6096</xdr:rowOff>
    </xdr:to>
    <xdr:cxnSp macro="">
      <xdr:nvCxnSpPr>
        <xdr:cNvPr id="130" name="直線コネクタ 129"/>
        <xdr:cNvCxnSpPr/>
      </xdr:nvCxnSpPr>
      <xdr:spPr>
        <a:xfrm>
          <a:off x="4864100" y="1029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126492</xdr:rowOff>
    </xdr:from>
    <xdr:to>
      <xdr:col>23</xdr:col>
      <xdr:colOff>133350</xdr:colOff>
      <xdr:row>63</xdr:row>
      <xdr:rowOff>148082</xdr:rowOff>
    </xdr:to>
    <xdr:cxnSp macro="">
      <xdr:nvCxnSpPr>
        <xdr:cNvPr id="131" name="直線コネクタ 130"/>
        <xdr:cNvCxnSpPr/>
      </xdr:nvCxnSpPr>
      <xdr:spPr>
        <a:xfrm flipV="1">
          <a:off x="4114800" y="10756392"/>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165879</xdr:rowOff>
    </xdr:from>
    <xdr:ext cx="762000" cy="259045"/>
    <xdr:sp macro="" textlink="">
      <xdr:nvSpPr>
        <xdr:cNvPr id="132" name="財政構造の弾力性平均値テキスト"/>
        <xdr:cNvSpPr txBox="1"/>
      </xdr:nvSpPr>
      <xdr:spPr>
        <a:xfrm>
          <a:off x="5041900" y="109672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22352</xdr:rowOff>
    </xdr:from>
    <xdr:to>
      <xdr:col>23</xdr:col>
      <xdr:colOff>184150</xdr:colOff>
      <xdr:row>64</xdr:row>
      <xdr:rowOff>123952</xdr:rowOff>
    </xdr:to>
    <xdr:sp macro="" textlink="">
      <xdr:nvSpPr>
        <xdr:cNvPr id="133" name="フローチャート: 判断 132"/>
        <xdr:cNvSpPr/>
      </xdr:nvSpPr>
      <xdr:spPr>
        <a:xfrm>
          <a:off x="49022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148082</xdr:rowOff>
    </xdr:from>
    <xdr:to>
      <xdr:col>19</xdr:col>
      <xdr:colOff>133350</xdr:colOff>
      <xdr:row>64</xdr:row>
      <xdr:rowOff>10414</xdr:rowOff>
    </xdr:to>
    <xdr:cxnSp macro="">
      <xdr:nvCxnSpPr>
        <xdr:cNvPr id="134" name="直線コネクタ 133"/>
        <xdr:cNvCxnSpPr/>
      </xdr:nvCxnSpPr>
      <xdr:spPr>
        <a:xfrm flipV="1">
          <a:off x="3225800" y="1094943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70612</xdr:rowOff>
    </xdr:from>
    <xdr:to>
      <xdr:col>19</xdr:col>
      <xdr:colOff>184150</xdr:colOff>
      <xdr:row>65</xdr:row>
      <xdr:rowOff>762</xdr:rowOff>
    </xdr:to>
    <xdr:sp macro="" textlink="">
      <xdr:nvSpPr>
        <xdr:cNvPr id="135" name="フローチャート: 判断 134"/>
        <xdr:cNvSpPr/>
      </xdr:nvSpPr>
      <xdr:spPr>
        <a:xfrm>
          <a:off x="4064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156989</xdr:rowOff>
    </xdr:from>
    <xdr:ext cx="736600" cy="259045"/>
    <xdr:sp macro="" textlink="">
      <xdr:nvSpPr>
        <xdr:cNvPr id="136" name="テキスト ボックス 135"/>
        <xdr:cNvSpPr txBox="1"/>
      </xdr:nvSpPr>
      <xdr:spPr>
        <a:xfrm>
          <a:off x="3733800" y="1112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123952</xdr:rowOff>
    </xdr:from>
    <xdr:to>
      <xdr:col>15</xdr:col>
      <xdr:colOff>82550</xdr:colOff>
      <xdr:row>64</xdr:row>
      <xdr:rowOff>10414</xdr:rowOff>
    </xdr:to>
    <xdr:cxnSp macro="">
      <xdr:nvCxnSpPr>
        <xdr:cNvPr id="137" name="直線コネクタ 136"/>
        <xdr:cNvCxnSpPr/>
      </xdr:nvCxnSpPr>
      <xdr:spPr>
        <a:xfrm>
          <a:off x="2336800" y="1092530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51308</xdr:rowOff>
    </xdr:from>
    <xdr:to>
      <xdr:col>15</xdr:col>
      <xdr:colOff>133350</xdr:colOff>
      <xdr:row>64</xdr:row>
      <xdr:rowOff>152908</xdr:rowOff>
    </xdr:to>
    <xdr:sp macro="" textlink="">
      <xdr:nvSpPr>
        <xdr:cNvPr id="138" name="フローチャート: 判断 137"/>
        <xdr:cNvSpPr/>
      </xdr:nvSpPr>
      <xdr:spPr>
        <a:xfrm>
          <a:off x="3175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137685</xdr:rowOff>
    </xdr:from>
    <xdr:ext cx="762000" cy="259045"/>
    <xdr:sp macro="" textlink="">
      <xdr:nvSpPr>
        <xdr:cNvPr id="139" name="テキスト ボックス 138"/>
        <xdr:cNvSpPr txBox="1"/>
      </xdr:nvSpPr>
      <xdr:spPr>
        <a:xfrm>
          <a:off x="2844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123952</xdr:rowOff>
    </xdr:from>
    <xdr:to>
      <xdr:col>11</xdr:col>
      <xdr:colOff>31750</xdr:colOff>
      <xdr:row>64</xdr:row>
      <xdr:rowOff>5588</xdr:rowOff>
    </xdr:to>
    <xdr:cxnSp macro="">
      <xdr:nvCxnSpPr>
        <xdr:cNvPr id="140" name="直線コネクタ 139"/>
        <xdr:cNvCxnSpPr/>
      </xdr:nvCxnSpPr>
      <xdr:spPr>
        <a:xfrm flipV="1">
          <a:off x="1447800" y="1092530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41" name="フローチャート: 判断 140"/>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103903</xdr:rowOff>
    </xdr:from>
    <xdr:ext cx="762000" cy="259045"/>
    <xdr:sp macro="" textlink="">
      <xdr:nvSpPr>
        <xdr:cNvPr id="142" name="テキスト ボックス 141"/>
        <xdr:cNvSpPr txBox="1"/>
      </xdr:nvSpPr>
      <xdr:spPr>
        <a:xfrm>
          <a:off x="1955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3" name="フローチャート: 判断 142"/>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47261</xdr:rowOff>
    </xdr:from>
    <xdr:ext cx="762000" cy="259045"/>
    <xdr:sp macro="" textlink="">
      <xdr:nvSpPr>
        <xdr:cNvPr id="144" name="テキスト ボックス 143"/>
        <xdr:cNvSpPr txBox="1"/>
      </xdr:nvSpPr>
      <xdr:spPr>
        <a:xfrm>
          <a:off x="1066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75692</xdr:rowOff>
    </xdr:from>
    <xdr:to>
      <xdr:col>23</xdr:col>
      <xdr:colOff>184150</xdr:colOff>
      <xdr:row>63</xdr:row>
      <xdr:rowOff>5842</xdr:rowOff>
    </xdr:to>
    <xdr:sp macro="" textlink="">
      <xdr:nvSpPr>
        <xdr:cNvPr id="150" name="楕円 149"/>
        <xdr:cNvSpPr/>
      </xdr:nvSpPr>
      <xdr:spPr>
        <a:xfrm>
          <a:off x="49022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92219</xdr:rowOff>
    </xdr:from>
    <xdr:ext cx="762000" cy="259045"/>
    <xdr:sp macro="" textlink="">
      <xdr:nvSpPr>
        <xdr:cNvPr id="151" name="財政構造の弾力性該当値テキスト"/>
        <xdr:cNvSpPr txBox="1"/>
      </xdr:nvSpPr>
      <xdr:spPr>
        <a:xfrm>
          <a:off x="5041900" y="10550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97282</xdr:rowOff>
    </xdr:from>
    <xdr:to>
      <xdr:col>19</xdr:col>
      <xdr:colOff>184150</xdr:colOff>
      <xdr:row>64</xdr:row>
      <xdr:rowOff>27432</xdr:rowOff>
    </xdr:to>
    <xdr:sp macro="" textlink="">
      <xdr:nvSpPr>
        <xdr:cNvPr id="152" name="楕円 151"/>
        <xdr:cNvSpPr/>
      </xdr:nvSpPr>
      <xdr:spPr>
        <a:xfrm>
          <a:off x="40640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37609</xdr:rowOff>
    </xdr:from>
    <xdr:ext cx="736600" cy="259045"/>
    <xdr:sp macro="" textlink="">
      <xdr:nvSpPr>
        <xdr:cNvPr id="153" name="テキスト ボックス 152"/>
        <xdr:cNvSpPr txBox="1"/>
      </xdr:nvSpPr>
      <xdr:spPr>
        <a:xfrm>
          <a:off x="3733800" y="1066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131064</xdr:rowOff>
    </xdr:from>
    <xdr:to>
      <xdr:col>15</xdr:col>
      <xdr:colOff>133350</xdr:colOff>
      <xdr:row>64</xdr:row>
      <xdr:rowOff>61214</xdr:rowOff>
    </xdr:to>
    <xdr:sp macro="" textlink="">
      <xdr:nvSpPr>
        <xdr:cNvPr id="154" name="楕円 153"/>
        <xdr:cNvSpPr/>
      </xdr:nvSpPr>
      <xdr:spPr>
        <a:xfrm>
          <a:off x="3175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71391</xdr:rowOff>
    </xdr:from>
    <xdr:ext cx="762000" cy="259045"/>
    <xdr:sp macro="" textlink="">
      <xdr:nvSpPr>
        <xdr:cNvPr id="155" name="テキスト ボックス 154"/>
        <xdr:cNvSpPr txBox="1"/>
      </xdr:nvSpPr>
      <xdr:spPr>
        <a:xfrm>
          <a:off x="2844800" y="107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73152</xdr:rowOff>
    </xdr:from>
    <xdr:to>
      <xdr:col>11</xdr:col>
      <xdr:colOff>82550</xdr:colOff>
      <xdr:row>64</xdr:row>
      <xdr:rowOff>3302</xdr:rowOff>
    </xdr:to>
    <xdr:sp macro="" textlink="">
      <xdr:nvSpPr>
        <xdr:cNvPr id="156" name="楕円 155"/>
        <xdr:cNvSpPr/>
      </xdr:nvSpPr>
      <xdr:spPr>
        <a:xfrm>
          <a:off x="22860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13479</xdr:rowOff>
    </xdr:from>
    <xdr:ext cx="762000" cy="259045"/>
    <xdr:sp macro="" textlink="">
      <xdr:nvSpPr>
        <xdr:cNvPr id="157" name="テキスト ボックス 156"/>
        <xdr:cNvSpPr txBox="1"/>
      </xdr:nvSpPr>
      <xdr:spPr>
        <a:xfrm>
          <a:off x="1955800" y="1064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126238</xdr:rowOff>
    </xdr:from>
    <xdr:to>
      <xdr:col>7</xdr:col>
      <xdr:colOff>31750</xdr:colOff>
      <xdr:row>64</xdr:row>
      <xdr:rowOff>56388</xdr:rowOff>
    </xdr:to>
    <xdr:sp macro="" textlink="">
      <xdr:nvSpPr>
        <xdr:cNvPr id="158" name="楕円 157"/>
        <xdr:cNvSpPr/>
      </xdr:nvSpPr>
      <xdr:spPr>
        <a:xfrm>
          <a:off x="13970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41165</xdr:rowOff>
    </xdr:from>
    <xdr:ext cx="762000" cy="259045"/>
    <xdr:sp macro="" textlink="">
      <xdr:nvSpPr>
        <xdr:cNvPr id="159" name="テキスト ボックス 158"/>
        <xdr:cNvSpPr txBox="1"/>
      </xdr:nvSpPr>
      <xdr:spPr>
        <a:xfrm>
          <a:off x="1066800" y="1101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[169,826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類似団体平均を大きく下回っているものの、町の人口が毎年度減少となっていることに対し、人件費</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対前年度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8.6</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及び物件費</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対前年度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等の決算額は増加していることなどから、人口</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人当たり人件費・物件費等決算額は増加している。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人件費では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令和２年度から会計年度任用職員に対する給与</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又は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報酬</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及び手当</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も人件費として計上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とすることとなったことに伴う増が主な要因である。物件費等においては、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大半を委託料が占めているが、職員のみで対応不可能な業務や、事務の効率化を考えると委託すべき部分も多く、一概には判断が難しいが、経費削減の意識を再度強く持ち、見直しを行うことで経常経費の削減に努める。</a:t>
          </a:r>
          <a:endParaRPr lang="ja-JP" altLang="ja-JP" sz="12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52494</xdr:rowOff>
    </xdr:from>
    <xdr:to>
      <xdr:col>23</xdr:col>
      <xdr:colOff>133350</xdr:colOff>
      <xdr:row>88</xdr:row>
      <xdr:rowOff>31350</xdr:rowOff>
    </xdr:to>
    <xdr:cxnSp macro="">
      <xdr:nvCxnSpPr>
        <xdr:cNvPr id="187" name="直線コネクタ 186"/>
        <xdr:cNvCxnSpPr/>
      </xdr:nvCxnSpPr>
      <xdr:spPr>
        <a:xfrm flipV="1">
          <a:off x="4953000" y="13768494"/>
          <a:ext cx="0" cy="1350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3427</xdr:rowOff>
    </xdr:from>
    <xdr:ext cx="762000" cy="259045"/>
    <xdr:sp macro="" textlink="">
      <xdr:nvSpPr>
        <xdr:cNvPr id="188" name="人件費・物件費等の状況最小値テキスト"/>
        <xdr:cNvSpPr txBox="1"/>
      </xdr:nvSpPr>
      <xdr:spPr>
        <a:xfrm>
          <a:off x="5041900" y="1509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31350</xdr:rowOff>
    </xdr:from>
    <xdr:to>
      <xdr:col>24</xdr:col>
      <xdr:colOff>12700</xdr:colOff>
      <xdr:row>88</xdr:row>
      <xdr:rowOff>31350</xdr:rowOff>
    </xdr:to>
    <xdr:cxnSp macro="">
      <xdr:nvCxnSpPr>
        <xdr:cNvPr id="189" name="直線コネクタ 188"/>
        <xdr:cNvCxnSpPr/>
      </xdr:nvCxnSpPr>
      <xdr:spPr>
        <a:xfrm>
          <a:off x="4864100" y="1511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138871</xdr:rowOff>
    </xdr:from>
    <xdr:ext cx="762000" cy="259045"/>
    <xdr:sp macro="" textlink="">
      <xdr:nvSpPr>
        <xdr:cNvPr id="190" name="人件費・物件費等の状況最大値テキスト"/>
        <xdr:cNvSpPr txBox="1"/>
      </xdr:nvSpPr>
      <xdr:spPr>
        <a:xfrm>
          <a:off x="5041900" y="1351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52494</xdr:rowOff>
    </xdr:from>
    <xdr:to>
      <xdr:col>24</xdr:col>
      <xdr:colOff>12700</xdr:colOff>
      <xdr:row>80</xdr:row>
      <xdr:rowOff>52494</xdr:rowOff>
    </xdr:to>
    <xdr:cxnSp macro="">
      <xdr:nvCxnSpPr>
        <xdr:cNvPr id="191" name="直線コネクタ 190"/>
        <xdr:cNvCxnSpPr/>
      </xdr:nvCxnSpPr>
      <xdr:spPr>
        <a:xfrm>
          <a:off x="4864100" y="1376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57398</xdr:rowOff>
    </xdr:from>
    <xdr:to>
      <xdr:col>23</xdr:col>
      <xdr:colOff>133350</xdr:colOff>
      <xdr:row>80</xdr:row>
      <xdr:rowOff>92290</xdr:rowOff>
    </xdr:to>
    <xdr:cxnSp macro="">
      <xdr:nvCxnSpPr>
        <xdr:cNvPr id="192" name="直線コネクタ 191"/>
        <xdr:cNvCxnSpPr/>
      </xdr:nvCxnSpPr>
      <xdr:spPr>
        <a:xfrm>
          <a:off x="4114800" y="13773398"/>
          <a:ext cx="838200" cy="3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69962</xdr:rowOff>
    </xdr:from>
    <xdr:ext cx="762000" cy="259045"/>
    <xdr:sp macro="" textlink="">
      <xdr:nvSpPr>
        <xdr:cNvPr id="193" name="人件費・物件費等の状況平均値テキスト"/>
        <xdr:cNvSpPr txBox="1"/>
      </xdr:nvSpPr>
      <xdr:spPr>
        <a:xfrm>
          <a:off x="5041900" y="13957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97885</xdr:rowOff>
    </xdr:from>
    <xdr:to>
      <xdr:col>23</xdr:col>
      <xdr:colOff>184150</xdr:colOff>
      <xdr:row>82</xdr:row>
      <xdr:rowOff>28035</xdr:rowOff>
    </xdr:to>
    <xdr:sp macro="" textlink="">
      <xdr:nvSpPr>
        <xdr:cNvPr id="194" name="フローチャート: 判断 193"/>
        <xdr:cNvSpPr/>
      </xdr:nvSpPr>
      <xdr:spPr>
        <a:xfrm>
          <a:off x="4902200" y="1398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37049</xdr:rowOff>
    </xdr:from>
    <xdr:to>
      <xdr:col>19</xdr:col>
      <xdr:colOff>133350</xdr:colOff>
      <xdr:row>80</xdr:row>
      <xdr:rowOff>57398</xdr:rowOff>
    </xdr:to>
    <xdr:cxnSp macro="">
      <xdr:nvCxnSpPr>
        <xdr:cNvPr id="195" name="直線コネクタ 194"/>
        <xdr:cNvCxnSpPr/>
      </xdr:nvCxnSpPr>
      <xdr:spPr>
        <a:xfrm>
          <a:off x="3225800" y="13753049"/>
          <a:ext cx="889000" cy="20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56539</xdr:rowOff>
    </xdr:from>
    <xdr:to>
      <xdr:col>19</xdr:col>
      <xdr:colOff>184150</xdr:colOff>
      <xdr:row>81</xdr:row>
      <xdr:rowOff>158139</xdr:rowOff>
    </xdr:to>
    <xdr:sp macro="" textlink="">
      <xdr:nvSpPr>
        <xdr:cNvPr id="196" name="フローチャート: 判断 195"/>
        <xdr:cNvSpPr/>
      </xdr:nvSpPr>
      <xdr:spPr>
        <a:xfrm>
          <a:off x="4064000" y="1394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142916</xdr:rowOff>
    </xdr:from>
    <xdr:ext cx="736600" cy="259045"/>
    <xdr:sp macro="" textlink="">
      <xdr:nvSpPr>
        <xdr:cNvPr id="197" name="テキスト ボックス 196"/>
        <xdr:cNvSpPr txBox="1"/>
      </xdr:nvSpPr>
      <xdr:spPr>
        <a:xfrm>
          <a:off x="3733800" y="14030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21668</xdr:rowOff>
    </xdr:from>
    <xdr:to>
      <xdr:col>15</xdr:col>
      <xdr:colOff>82550</xdr:colOff>
      <xdr:row>80</xdr:row>
      <xdr:rowOff>37049</xdr:rowOff>
    </xdr:to>
    <xdr:cxnSp macro="">
      <xdr:nvCxnSpPr>
        <xdr:cNvPr id="198" name="直線コネクタ 197"/>
        <xdr:cNvCxnSpPr/>
      </xdr:nvCxnSpPr>
      <xdr:spPr>
        <a:xfrm>
          <a:off x="2336800" y="13737668"/>
          <a:ext cx="889000" cy="1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38588</xdr:rowOff>
    </xdr:from>
    <xdr:to>
      <xdr:col>15</xdr:col>
      <xdr:colOff>133350</xdr:colOff>
      <xdr:row>81</xdr:row>
      <xdr:rowOff>140188</xdr:rowOff>
    </xdr:to>
    <xdr:sp macro="" textlink="">
      <xdr:nvSpPr>
        <xdr:cNvPr id="199" name="フローチャート: 判断 198"/>
        <xdr:cNvSpPr/>
      </xdr:nvSpPr>
      <xdr:spPr>
        <a:xfrm>
          <a:off x="3175000" y="1392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124965</xdr:rowOff>
    </xdr:from>
    <xdr:ext cx="762000" cy="259045"/>
    <xdr:sp macro="" textlink="">
      <xdr:nvSpPr>
        <xdr:cNvPr id="200" name="テキスト ボックス 199"/>
        <xdr:cNvSpPr txBox="1"/>
      </xdr:nvSpPr>
      <xdr:spPr>
        <a:xfrm>
          <a:off x="2844800" y="140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21668</xdr:rowOff>
    </xdr:from>
    <xdr:to>
      <xdr:col>11</xdr:col>
      <xdr:colOff>31750</xdr:colOff>
      <xdr:row>80</xdr:row>
      <xdr:rowOff>29181</xdr:rowOff>
    </xdr:to>
    <xdr:cxnSp macro="">
      <xdr:nvCxnSpPr>
        <xdr:cNvPr id="201" name="直線コネクタ 200"/>
        <xdr:cNvCxnSpPr/>
      </xdr:nvCxnSpPr>
      <xdr:spPr>
        <a:xfrm flipV="1">
          <a:off x="1447800" y="13737668"/>
          <a:ext cx="889000" cy="7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39385</xdr:rowOff>
    </xdr:from>
    <xdr:to>
      <xdr:col>11</xdr:col>
      <xdr:colOff>82550</xdr:colOff>
      <xdr:row>81</xdr:row>
      <xdr:rowOff>140985</xdr:rowOff>
    </xdr:to>
    <xdr:sp macro="" textlink="">
      <xdr:nvSpPr>
        <xdr:cNvPr id="202" name="フローチャート: 判断 201"/>
        <xdr:cNvSpPr/>
      </xdr:nvSpPr>
      <xdr:spPr>
        <a:xfrm>
          <a:off x="2286000" y="1392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125762</xdr:rowOff>
    </xdr:from>
    <xdr:ext cx="762000" cy="259045"/>
    <xdr:sp macro="" textlink="">
      <xdr:nvSpPr>
        <xdr:cNvPr id="203" name="テキスト ボックス 202"/>
        <xdr:cNvSpPr txBox="1"/>
      </xdr:nvSpPr>
      <xdr:spPr>
        <a:xfrm>
          <a:off x="1955800" y="1401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21323</xdr:rowOff>
    </xdr:from>
    <xdr:to>
      <xdr:col>7</xdr:col>
      <xdr:colOff>31750</xdr:colOff>
      <xdr:row>81</xdr:row>
      <xdr:rowOff>122923</xdr:rowOff>
    </xdr:to>
    <xdr:sp macro="" textlink="">
      <xdr:nvSpPr>
        <xdr:cNvPr id="204" name="フローチャート: 判断 203"/>
        <xdr:cNvSpPr/>
      </xdr:nvSpPr>
      <xdr:spPr>
        <a:xfrm>
          <a:off x="1397000" y="1390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107700</xdr:rowOff>
    </xdr:from>
    <xdr:ext cx="762000" cy="259045"/>
    <xdr:sp macro="" textlink="">
      <xdr:nvSpPr>
        <xdr:cNvPr id="205" name="テキスト ボックス 204"/>
        <xdr:cNvSpPr txBox="1"/>
      </xdr:nvSpPr>
      <xdr:spPr>
        <a:xfrm>
          <a:off x="1066800" y="13995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41490</xdr:rowOff>
    </xdr:from>
    <xdr:to>
      <xdr:col>23</xdr:col>
      <xdr:colOff>184150</xdr:colOff>
      <xdr:row>80</xdr:row>
      <xdr:rowOff>143090</xdr:rowOff>
    </xdr:to>
    <xdr:sp macro="" textlink="">
      <xdr:nvSpPr>
        <xdr:cNvPr id="211" name="楕円 210"/>
        <xdr:cNvSpPr/>
      </xdr:nvSpPr>
      <xdr:spPr>
        <a:xfrm>
          <a:off x="4902200" y="1375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134217</xdr:rowOff>
    </xdr:from>
    <xdr:ext cx="762000" cy="259045"/>
    <xdr:sp macro="" textlink="">
      <xdr:nvSpPr>
        <xdr:cNvPr id="212" name="人件費・物件費等の状況該当値テキスト"/>
        <xdr:cNvSpPr txBox="1"/>
      </xdr:nvSpPr>
      <xdr:spPr>
        <a:xfrm>
          <a:off x="5041900" y="13678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6598</xdr:rowOff>
    </xdr:from>
    <xdr:to>
      <xdr:col>19</xdr:col>
      <xdr:colOff>184150</xdr:colOff>
      <xdr:row>80</xdr:row>
      <xdr:rowOff>108198</xdr:rowOff>
    </xdr:to>
    <xdr:sp macro="" textlink="">
      <xdr:nvSpPr>
        <xdr:cNvPr id="213" name="楕円 212"/>
        <xdr:cNvSpPr/>
      </xdr:nvSpPr>
      <xdr:spPr>
        <a:xfrm>
          <a:off x="4064000" y="1372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118375</xdr:rowOff>
    </xdr:from>
    <xdr:ext cx="736600" cy="259045"/>
    <xdr:sp macro="" textlink="">
      <xdr:nvSpPr>
        <xdr:cNvPr id="214" name="テキスト ボックス 213"/>
        <xdr:cNvSpPr txBox="1"/>
      </xdr:nvSpPr>
      <xdr:spPr>
        <a:xfrm>
          <a:off x="3733800" y="13491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157699</xdr:rowOff>
    </xdr:from>
    <xdr:to>
      <xdr:col>15</xdr:col>
      <xdr:colOff>133350</xdr:colOff>
      <xdr:row>80</xdr:row>
      <xdr:rowOff>87849</xdr:rowOff>
    </xdr:to>
    <xdr:sp macro="" textlink="">
      <xdr:nvSpPr>
        <xdr:cNvPr id="215" name="楕円 214"/>
        <xdr:cNvSpPr/>
      </xdr:nvSpPr>
      <xdr:spPr>
        <a:xfrm>
          <a:off x="3175000" y="1370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98026</xdr:rowOff>
    </xdr:from>
    <xdr:ext cx="762000" cy="259045"/>
    <xdr:sp macro="" textlink="">
      <xdr:nvSpPr>
        <xdr:cNvPr id="216" name="テキスト ボックス 215"/>
        <xdr:cNvSpPr txBox="1"/>
      </xdr:nvSpPr>
      <xdr:spPr>
        <a:xfrm>
          <a:off x="2844800" y="13471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142318</xdr:rowOff>
    </xdr:from>
    <xdr:to>
      <xdr:col>11</xdr:col>
      <xdr:colOff>82550</xdr:colOff>
      <xdr:row>80</xdr:row>
      <xdr:rowOff>72468</xdr:rowOff>
    </xdr:to>
    <xdr:sp macro="" textlink="">
      <xdr:nvSpPr>
        <xdr:cNvPr id="217" name="楕円 216"/>
        <xdr:cNvSpPr/>
      </xdr:nvSpPr>
      <xdr:spPr>
        <a:xfrm>
          <a:off x="2286000" y="1368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82645</xdr:rowOff>
    </xdr:from>
    <xdr:ext cx="762000" cy="259045"/>
    <xdr:sp macro="" textlink="">
      <xdr:nvSpPr>
        <xdr:cNvPr id="218" name="テキスト ボックス 217"/>
        <xdr:cNvSpPr txBox="1"/>
      </xdr:nvSpPr>
      <xdr:spPr>
        <a:xfrm>
          <a:off x="1955800" y="1345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149831</xdr:rowOff>
    </xdr:from>
    <xdr:to>
      <xdr:col>7</xdr:col>
      <xdr:colOff>31750</xdr:colOff>
      <xdr:row>80</xdr:row>
      <xdr:rowOff>79981</xdr:rowOff>
    </xdr:to>
    <xdr:sp macro="" textlink="">
      <xdr:nvSpPr>
        <xdr:cNvPr id="219" name="楕円 218"/>
        <xdr:cNvSpPr/>
      </xdr:nvSpPr>
      <xdr:spPr>
        <a:xfrm>
          <a:off x="1397000" y="1369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90158</xdr:rowOff>
    </xdr:from>
    <xdr:ext cx="762000" cy="259045"/>
    <xdr:sp macro="" textlink="">
      <xdr:nvSpPr>
        <xdr:cNvPr id="220" name="テキスト ボックス 219"/>
        <xdr:cNvSpPr txBox="1"/>
      </xdr:nvSpPr>
      <xdr:spPr>
        <a:xfrm>
          <a:off x="1066800" y="13463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近年は、人事院勧告に伴う給与表の改定が行われるのみで、令和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同値となった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。引き続き、地域の民間企業の平均給与の状況を踏まえ、他町村と均衡を失しないよう給与の適正化に努める。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6" name="直線コネクタ 235"/>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7" name="テキスト ボックス 236"/>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8" name="直線コネクタ 237"/>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9" name="テキスト ボックス 238"/>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0" name="直線コネクタ 239"/>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1" name="テキスト ボックス 240"/>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4" name="直線コネクタ 243"/>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5" name="テキスト ボックス 244"/>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8" name="直線コネクタ 247"/>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9" name="テキスト ボックス 248"/>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3" name="直線コネクタ 252"/>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6"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7" name="直線コネクタ 256"/>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142875</xdr:rowOff>
    </xdr:from>
    <xdr:to>
      <xdr:col>81</xdr:col>
      <xdr:colOff>44450</xdr:colOff>
      <xdr:row>84</xdr:row>
      <xdr:rowOff>152929</xdr:rowOff>
    </xdr:to>
    <xdr:cxnSp macro="">
      <xdr:nvCxnSpPr>
        <xdr:cNvPr id="258" name="直線コネクタ 257"/>
        <xdr:cNvCxnSpPr/>
      </xdr:nvCxnSpPr>
      <xdr:spPr>
        <a:xfrm>
          <a:off x="16179800" y="14544675"/>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118656</xdr:rowOff>
    </xdr:from>
    <xdr:ext cx="762000" cy="259045"/>
    <xdr:sp macro="" textlink="">
      <xdr:nvSpPr>
        <xdr:cNvPr id="259" name="給与水準   （国との比較）平均値テキスト"/>
        <xdr:cNvSpPr txBox="1"/>
      </xdr:nvSpPr>
      <xdr:spPr>
        <a:xfrm>
          <a:off x="17106900" y="14349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0" name="フローチャート: 判断 259"/>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142875</xdr:rowOff>
    </xdr:from>
    <xdr:to>
      <xdr:col>77</xdr:col>
      <xdr:colOff>44450</xdr:colOff>
      <xdr:row>84</xdr:row>
      <xdr:rowOff>152929</xdr:rowOff>
    </xdr:to>
    <xdr:cxnSp macro="">
      <xdr:nvCxnSpPr>
        <xdr:cNvPr id="261" name="直線コネクタ 260"/>
        <xdr:cNvCxnSpPr/>
      </xdr:nvCxnSpPr>
      <xdr:spPr>
        <a:xfrm flipV="1">
          <a:off x="15290800" y="14544675"/>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62" name="フローチャート: 判断 261"/>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63" name="テキスト ボックス 262"/>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152929</xdr:rowOff>
    </xdr:from>
    <xdr:to>
      <xdr:col>72</xdr:col>
      <xdr:colOff>203200</xdr:colOff>
      <xdr:row>85</xdr:row>
      <xdr:rowOff>41804</xdr:rowOff>
    </xdr:to>
    <xdr:cxnSp macro="">
      <xdr:nvCxnSpPr>
        <xdr:cNvPr id="264" name="直線コネクタ 263"/>
        <xdr:cNvCxnSpPr/>
      </xdr:nvCxnSpPr>
      <xdr:spPr>
        <a:xfrm flipV="1">
          <a:off x="14401800" y="1455472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41804</xdr:rowOff>
    </xdr:from>
    <xdr:to>
      <xdr:col>73</xdr:col>
      <xdr:colOff>44450</xdr:colOff>
      <xdr:row>84</xdr:row>
      <xdr:rowOff>143404</xdr:rowOff>
    </xdr:to>
    <xdr:sp macro="" textlink="">
      <xdr:nvSpPr>
        <xdr:cNvPr id="265" name="フローチャート: 判断 264"/>
        <xdr:cNvSpPr/>
      </xdr:nvSpPr>
      <xdr:spPr>
        <a:xfrm>
          <a:off x="15240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153581</xdr:rowOff>
    </xdr:from>
    <xdr:ext cx="762000" cy="259045"/>
    <xdr:sp macro="" textlink="">
      <xdr:nvSpPr>
        <xdr:cNvPr id="266" name="テキスト ボックス 265"/>
        <xdr:cNvSpPr txBox="1"/>
      </xdr:nvSpPr>
      <xdr:spPr>
        <a:xfrm>
          <a:off x="14909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41804</xdr:rowOff>
    </xdr:from>
    <xdr:to>
      <xdr:col>68</xdr:col>
      <xdr:colOff>152400</xdr:colOff>
      <xdr:row>85</xdr:row>
      <xdr:rowOff>61913</xdr:rowOff>
    </xdr:to>
    <xdr:cxnSp macro="">
      <xdr:nvCxnSpPr>
        <xdr:cNvPr id="267" name="直線コネクタ 266"/>
        <xdr:cNvCxnSpPr/>
      </xdr:nvCxnSpPr>
      <xdr:spPr>
        <a:xfrm flipV="1">
          <a:off x="13512800" y="14615054"/>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68" name="フローチャート: 判断 267"/>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153581</xdr:rowOff>
    </xdr:from>
    <xdr:ext cx="762000" cy="259045"/>
    <xdr:sp macro="" textlink="">
      <xdr:nvSpPr>
        <xdr:cNvPr id="269" name="テキスト ボックス 268"/>
        <xdr:cNvSpPr txBox="1"/>
      </xdr:nvSpPr>
      <xdr:spPr>
        <a:xfrm>
          <a:off x="14020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0" name="フローチャート: 判断 269"/>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153581</xdr:rowOff>
    </xdr:from>
    <xdr:ext cx="762000" cy="259045"/>
    <xdr:sp macro="" textlink="">
      <xdr:nvSpPr>
        <xdr:cNvPr id="271" name="テキスト ボックス 270"/>
        <xdr:cNvSpPr txBox="1"/>
      </xdr:nvSpPr>
      <xdr:spPr>
        <a:xfrm>
          <a:off x="13131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77" name="楕円 276"/>
        <xdr:cNvSpPr/>
      </xdr:nvSpPr>
      <xdr:spPr>
        <a:xfrm>
          <a:off x="16967200" y="1450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74206</xdr:rowOff>
    </xdr:from>
    <xdr:ext cx="762000" cy="259045"/>
    <xdr:sp macro="" textlink="">
      <xdr:nvSpPr>
        <xdr:cNvPr id="278" name="給与水準   （国との比較）該当値テキスト"/>
        <xdr:cNvSpPr txBox="1"/>
      </xdr:nvSpPr>
      <xdr:spPr>
        <a:xfrm>
          <a:off x="17106900" y="144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92075</xdr:rowOff>
    </xdr:from>
    <xdr:to>
      <xdr:col>77</xdr:col>
      <xdr:colOff>95250</xdr:colOff>
      <xdr:row>85</xdr:row>
      <xdr:rowOff>22225</xdr:rowOff>
    </xdr:to>
    <xdr:sp macro="" textlink="">
      <xdr:nvSpPr>
        <xdr:cNvPr id="279" name="楕円 278"/>
        <xdr:cNvSpPr/>
      </xdr:nvSpPr>
      <xdr:spPr>
        <a:xfrm>
          <a:off x="16129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7002</xdr:rowOff>
    </xdr:from>
    <xdr:ext cx="736600" cy="259045"/>
    <xdr:sp macro="" textlink="">
      <xdr:nvSpPr>
        <xdr:cNvPr id="280" name="テキスト ボックス 279"/>
        <xdr:cNvSpPr txBox="1"/>
      </xdr:nvSpPr>
      <xdr:spPr>
        <a:xfrm>
          <a:off x="15798800" y="1458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102129</xdr:rowOff>
    </xdr:from>
    <xdr:to>
      <xdr:col>73</xdr:col>
      <xdr:colOff>44450</xdr:colOff>
      <xdr:row>85</xdr:row>
      <xdr:rowOff>32279</xdr:rowOff>
    </xdr:to>
    <xdr:sp macro="" textlink="">
      <xdr:nvSpPr>
        <xdr:cNvPr id="281" name="楕円 280"/>
        <xdr:cNvSpPr/>
      </xdr:nvSpPr>
      <xdr:spPr>
        <a:xfrm>
          <a:off x="15240000" y="1450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17056</xdr:rowOff>
    </xdr:from>
    <xdr:ext cx="762000" cy="259045"/>
    <xdr:sp macro="" textlink="">
      <xdr:nvSpPr>
        <xdr:cNvPr id="282" name="テキスト ボックス 281"/>
        <xdr:cNvSpPr txBox="1"/>
      </xdr:nvSpPr>
      <xdr:spPr>
        <a:xfrm>
          <a:off x="14909800" y="14590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162454</xdr:rowOff>
    </xdr:from>
    <xdr:to>
      <xdr:col>68</xdr:col>
      <xdr:colOff>203200</xdr:colOff>
      <xdr:row>85</xdr:row>
      <xdr:rowOff>92604</xdr:rowOff>
    </xdr:to>
    <xdr:sp macro="" textlink="">
      <xdr:nvSpPr>
        <xdr:cNvPr id="283" name="楕円 282"/>
        <xdr:cNvSpPr/>
      </xdr:nvSpPr>
      <xdr:spPr>
        <a:xfrm>
          <a:off x="14351000" y="1456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77381</xdr:rowOff>
    </xdr:from>
    <xdr:ext cx="762000" cy="259045"/>
    <xdr:sp macro="" textlink="">
      <xdr:nvSpPr>
        <xdr:cNvPr id="284" name="テキスト ボックス 283"/>
        <xdr:cNvSpPr txBox="1"/>
      </xdr:nvSpPr>
      <xdr:spPr>
        <a:xfrm>
          <a:off x="14020800" y="1465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11113</xdr:rowOff>
    </xdr:from>
    <xdr:to>
      <xdr:col>64</xdr:col>
      <xdr:colOff>152400</xdr:colOff>
      <xdr:row>85</xdr:row>
      <xdr:rowOff>112713</xdr:rowOff>
    </xdr:to>
    <xdr:sp macro="" textlink="">
      <xdr:nvSpPr>
        <xdr:cNvPr id="285" name="楕円 284"/>
        <xdr:cNvSpPr/>
      </xdr:nvSpPr>
      <xdr:spPr>
        <a:xfrm>
          <a:off x="13462000" y="1458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97490</xdr:rowOff>
    </xdr:from>
    <xdr:ext cx="762000" cy="259045"/>
    <xdr:sp macro="" textlink="">
      <xdr:nvSpPr>
        <xdr:cNvPr id="286" name="テキスト ボックス 285"/>
        <xdr:cNvSpPr txBox="1"/>
      </xdr:nvSpPr>
      <xdr:spPr>
        <a:xfrm>
          <a:off x="13131800" y="1467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定員適正化計画に基づき職員数は横ばいに推移している半面、人口が年々減少しているため、対前年度</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0.0.7</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の増となったが、類似団体平均は大きく下回っている。今後も</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行政需要に対応した組織・機構改革を行うとともに、</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定員適正化計画に基づき適正な定員管理に努めるほか、業務等の民間委託の推進及び効率化に努めていく。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156633</xdr:rowOff>
    </xdr:from>
    <xdr:to>
      <xdr:col>81</xdr:col>
      <xdr:colOff>44450</xdr:colOff>
      <xdr:row>67</xdr:row>
      <xdr:rowOff>127466</xdr:rowOff>
    </xdr:to>
    <xdr:cxnSp macro="">
      <xdr:nvCxnSpPr>
        <xdr:cNvPr id="316" name="直線コネクタ 315"/>
        <xdr:cNvCxnSpPr/>
      </xdr:nvCxnSpPr>
      <xdr:spPr>
        <a:xfrm flipV="1">
          <a:off x="17018000" y="10272183"/>
          <a:ext cx="0" cy="13424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99543</xdr:rowOff>
    </xdr:from>
    <xdr:ext cx="762000" cy="259045"/>
    <xdr:sp macro="" textlink="">
      <xdr:nvSpPr>
        <xdr:cNvPr id="317" name="定員管理の状況最小値テキスト"/>
        <xdr:cNvSpPr txBox="1"/>
      </xdr:nvSpPr>
      <xdr:spPr>
        <a:xfrm>
          <a:off x="17106900" y="1158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127466</xdr:rowOff>
    </xdr:from>
    <xdr:to>
      <xdr:col>81</xdr:col>
      <xdr:colOff>133350</xdr:colOff>
      <xdr:row>67</xdr:row>
      <xdr:rowOff>127466</xdr:rowOff>
    </xdr:to>
    <xdr:cxnSp macro="">
      <xdr:nvCxnSpPr>
        <xdr:cNvPr id="318" name="直線コネクタ 317"/>
        <xdr:cNvCxnSpPr/>
      </xdr:nvCxnSpPr>
      <xdr:spPr>
        <a:xfrm>
          <a:off x="16929100" y="11614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71560</xdr:rowOff>
    </xdr:from>
    <xdr:ext cx="762000" cy="259045"/>
    <xdr:sp macro="" textlink="">
      <xdr:nvSpPr>
        <xdr:cNvPr id="319" name="定員管理の状況最大値テキスト"/>
        <xdr:cNvSpPr txBox="1"/>
      </xdr:nvSpPr>
      <xdr:spPr>
        <a:xfrm>
          <a:off x="17106900" y="1001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156633</xdr:rowOff>
    </xdr:from>
    <xdr:to>
      <xdr:col>81</xdr:col>
      <xdr:colOff>133350</xdr:colOff>
      <xdr:row>59</xdr:row>
      <xdr:rowOff>156633</xdr:rowOff>
    </xdr:to>
    <xdr:cxnSp macro="">
      <xdr:nvCxnSpPr>
        <xdr:cNvPr id="320" name="直線コネクタ 319"/>
        <xdr:cNvCxnSpPr/>
      </xdr:nvCxnSpPr>
      <xdr:spPr>
        <a:xfrm>
          <a:off x="16929100" y="10272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27813</xdr:rowOff>
    </xdr:from>
    <xdr:to>
      <xdr:col>81</xdr:col>
      <xdr:colOff>44450</xdr:colOff>
      <xdr:row>60</xdr:row>
      <xdr:rowOff>33444</xdr:rowOff>
    </xdr:to>
    <xdr:cxnSp macro="">
      <xdr:nvCxnSpPr>
        <xdr:cNvPr id="321" name="直線コネクタ 320"/>
        <xdr:cNvCxnSpPr/>
      </xdr:nvCxnSpPr>
      <xdr:spPr>
        <a:xfrm>
          <a:off x="16179800" y="10314813"/>
          <a:ext cx="838200" cy="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158090</xdr:rowOff>
    </xdr:from>
    <xdr:ext cx="762000" cy="259045"/>
    <xdr:sp macro="" textlink="">
      <xdr:nvSpPr>
        <xdr:cNvPr id="322" name="定員管理の状況平均値テキスト"/>
        <xdr:cNvSpPr txBox="1"/>
      </xdr:nvSpPr>
      <xdr:spPr>
        <a:xfrm>
          <a:off x="17106900" y="10616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14563</xdr:rowOff>
    </xdr:from>
    <xdr:to>
      <xdr:col>81</xdr:col>
      <xdr:colOff>95250</xdr:colOff>
      <xdr:row>62</xdr:row>
      <xdr:rowOff>116163</xdr:rowOff>
    </xdr:to>
    <xdr:sp macro="" textlink="">
      <xdr:nvSpPr>
        <xdr:cNvPr id="323" name="フローチャート: 判断 322"/>
        <xdr:cNvSpPr/>
      </xdr:nvSpPr>
      <xdr:spPr>
        <a:xfrm>
          <a:off x="169672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159046</xdr:rowOff>
    </xdr:from>
    <xdr:to>
      <xdr:col>77</xdr:col>
      <xdr:colOff>44450</xdr:colOff>
      <xdr:row>60</xdr:row>
      <xdr:rowOff>27813</xdr:rowOff>
    </xdr:to>
    <xdr:cxnSp macro="">
      <xdr:nvCxnSpPr>
        <xdr:cNvPr id="324" name="直線コネクタ 323"/>
        <xdr:cNvCxnSpPr/>
      </xdr:nvCxnSpPr>
      <xdr:spPr>
        <a:xfrm>
          <a:off x="15290800" y="1027459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16976</xdr:rowOff>
    </xdr:from>
    <xdr:to>
      <xdr:col>77</xdr:col>
      <xdr:colOff>95250</xdr:colOff>
      <xdr:row>62</xdr:row>
      <xdr:rowOff>118576</xdr:rowOff>
    </xdr:to>
    <xdr:sp macro="" textlink="">
      <xdr:nvSpPr>
        <xdr:cNvPr id="325" name="フローチャート: 判断 324"/>
        <xdr:cNvSpPr/>
      </xdr:nvSpPr>
      <xdr:spPr>
        <a:xfrm>
          <a:off x="16129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103353</xdr:rowOff>
    </xdr:from>
    <xdr:ext cx="736600" cy="259045"/>
    <xdr:sp macro="" textlink="">
      <xdr:nvSpPr>
        <xdr:cNvPr id="326" name="テキスト ボックス 325"/>
        <xdr:cNvSpPr txBox="1"/>
      </xdr:nvSpPr>
      <xdr:spPr>
        <a:xfrm>
          <a:off x="15798800" y="10733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159046</xdr:rowOff>
    </xdr:from>
    <xdr:to>
      <xdr:col>72</xdr:col>
      <xdr:colOff>203200</xdr:colOff>
      <xdr:row>59</xdr:row>
      <xdr:rowOff>170307</xdr:rowOff>
    </xdr:to>
    <xdr:cxnSp macro="">
      <xdr:nvCxnSpPr>
        <xdr:cNvPr id="327" name="直線コネクタ 326"/>
        <xdr:cNvCxnSpPr/>
      </xdr:nvCxnSpPr>
      <xdr:spPr>
        <a:xfrm flipV="1">
          <a:off x="14401800" y="10274596"/>
          <a:ext cx="8890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14563</xdr:rowOff>
    </xdr:from>
    <xdr:to>
      <xdr:col>73</xdr:col>
      <xdr:colOff>44450</xdr:colOff>
      <xdr:row>62</xdr:row>
      <xdr:rowOff>116163</xdr:rowOff>
    </xdr:to>
    <xdr:sp macro="" textlink="">
      <xdr:nvSpPr>
        <xdr:cNvPr id="328" name="フローチャート: 判断 327"/>
        <xdr:cNvSpPr/>
      </xdr:nvSpPr>
      <xdr:spPr>
        <a:xfrm>
          <a:off x="15240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100940</xdr:rowOff>
    </xdr:from>
    <xdr:ext cx="762000" cy="259045"/>
    <xdr:sp macro="" textlink="">
      <xdr:nvSpPr>
        <xdr:cNvPr id="329" name="テキスト ボックス 328"/>
        <xdr:cNvSpPr txBox="1"/>
      </xdr:nvSpPr>
      <xdr:spPr>
        <a:xfrm>
          <a:off x="14909800" y="107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152612</xdr:rowOff>
    </xdr:from>
    <xdr:to>
      <xdr:col>68</xdr:col>
      <xdr:colOff>152400</xdr:colOff>
      <xdr:row>59</xdr:row>
      <xdr:rowOff>170307</xdr:rowOff>
    </xdr:to>
    <xdr:cxnSp macro="">
      <xdr:nvCxnSpPr>
        <xdr:cNvPr id="330" name="直線コネクタ 329"/>
        <xdr:cNvCxnSpPr/>
      </xdr:nvCxnSpPr>
      <xdr:spPr>
        <a:xfrm>
          <a:off x="13512800" y="10268162"/>
          <a:ext cx="889000" cy="1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19389</xdr:rowOff>
    </xdr:from>
    <xdr:to>
      <xdr:col>68</xdr:col>
      <xdr:colOff>203200</xdr:colOff>
      <xdr:row>62</xdr:row>
      <xdr:rowOff>120989</xdr:rowOff>
    </xdr:to>
    <xdr:sp macro="" textlink="">
      <xdr:nvSpPr>
        <xdr:cNvPr id="331" name="フローチャート: 判断 330"/>
        <xdr:cNvSpPr/>
      </xdr:nvSpPr>
      <xdr:spPr>
        <a:xfrm>
          <a:off x="14351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105766</xdr:rowOff>
    </xdr:from>
    <xdr:ext cx="762000" cy="259045"/>
    <xdr:sp macro="" textlink="">
      <xdr:nvSpPr>
        <xdr:cNvPr id="332" name="テキスト ボックス 331"/>
        <xdr:cNvSpPr txBox="1"/>
      </xdr:nvSpPr>
      <xdr:spPr>
        <a:xfrm>
          <a:off x="14020800" y="1073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160274</xdr:rowOff>
    </xdr:from>
    <xdr:to>
      <xdr:col>64</xdr:col>
      <xdr:colOff>152400</xdr:colOff>
      <xdr:row>62</xdr:row>
      <xdr:rowOff>90424</xdr:rowOff>
    </xdr:to>
    <xdr:sp macro="" textlink="">
      <xdr:nvSpPr>
        <xdr:cNvPr id="333" name="フローチャート: 判断 332"/>
        <xdr:cNvSpPr/>
      </xdr:nvSpPr>
      <xdr:spPr>
        <a:xfrm>
          <a:off x="13462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75201</xdr:rowOff>
    </xdr:from>
    <xdr:ext cx="762000" cy="259045"/>
    <xdr:sp macro="" textlink="">
      <xdr:nvSpPr>
        <xdr:cNvPr id="334" name="テキスト ボックス 333"/>
        <xdr:cNvSpPr txBox="1"/>
      </xdr:nvSpPr>
      <xdr:spPr>
        <a:xfrm>
          <a:off x="13131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154094</xdr:rowOff>
    </xdr:from>
    <xdr:to>
      <xdr:col>81</xdr:col>
      <xdr:colOff>95250</xdr:colOff>
      <xdr:row>60</xdr:row>
      <xdr:rowOff>84244</xdr:rowOff>
    </xdr:to>
    <xdr:sp macro="" textlink="">
      <xdr:nvSpPr>
        <xdr:cNvPr id="340" name="楕円 339"/>
        <xdr:cNvSpPr/>
      </xdr:nvSpPr>
      <xdr:spPr>
        <a:xfrm>
          <a:off x="16967200" y="102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75371</xdr:rowOff>
    </xdr:from>
    <xdr:ext cx="762000" cy="259045"/>
    <xdr:sp macro="" textlink="">
      <xdr:nvSpPr>
        <xdr:cNvPr id="341" name="定員管理の状況該当値テキスト"/>
        <xdr:cNvSpPr txBox="1"/>
      </xdr:nvSpPr>
      <xdr:spPr>
        <a:xfrm>
          <a:off x="17106900" y="10190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148463</xdr:rowOff>
    </xdr:from>
    <xdr:to>
      <xdr:col>77</xdr:col>
      <xdr:colOff>95250</xdr:colOff>
      <xdr:row>60</xdr:row>
      <xdr:rowOff>78613</xdr:rowOff>
    </xdr:to>
    <xdr:sp macro="" textlink="">
      <xdr:nvSpPr>
        <xdr:cNvPr id="342" name="楕円 341"/>
        <xdr:cNvSpPr/>
      </xdr:nvSpPr>
      <xdr:spPr>
        <a:xfrm>
          <a:off x="16129000" y="1026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88790</xdr:rowOff>
    </xdr:from>
    <xdr:ext cx="736600" cy="259045"/>
    <xdr:sp macro="" textlink="">
      <xdr:nvSpPr>
        <xdr:cNvPr id="343" name="テキスト ボックス 342"/>
        <xdr:cNvSpPr txBox="1"/>
      </xdr:nvSpPr>
      <xdr:spPr>
        <a:xfrm>
          <a:off x="15798800" y="10032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108246</xdr:rowOff>
    </xdr:from>
    <xdr:to>
      <xdr:col>73</xdr:col>
      <xdr:colOff>44450</xdr:colOff>
      <xdr:row>60</xdr:row>
      <xdr:rowOff>38396</xdr:rowOff>
    </xdr:to>
    <xdr:sp macro="" textlink="">
      <xdr:nvSpPr>
        <xdr:cNvPr id="344" name="楕円 343"/>
        <xdr:cNvSpPr/>
      </xdr:nvSpPr>
      <xdr:spPr>
        <a:xfrm>
          <a:off x="15240000" y="1022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48573</xdr:rowOff>
    </xdr:from>
    <xdr:ext cx="762000" cy="259045"/>
    <xdr:sp macro="" textlink="">
      <xdr:nvSpPr>
        <xdr:cNvPr id="345" name="テキスト ボックス 344"/>
        <xdr:cNvSpPr txBox="1"/>
      </xdr:nvSpPr>
      <xdr:spPr>
        <a:xfrm>
          <a:off x="14909800" y="999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119507</xdr:rowOff>
    </xdr:from>
    <xdr:to>
      <xdr:col>68</xdr:col>
      <xdr:colOff>203200</xdr:colOff>
      <xdr:row>60</xdr:row>
      <xdr:rowOff>49657</xdr:rowOff>
    </xdr:to>
    <xdr:sp macro="" textlink="">
      <xdr:nvSpPr>
        <xdr:cNvPr id="346" name="楕円 345"/>
        <xdr:cNvSpPr/>
      </xdr:nvSpPr>
      <xdr:spPr>
        <a:xfrm>
          <a:off x="14351000" y="1023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59834</xdr:rowOff>
    </xdr:from>
    <xdr:ext cx="762000" cy="259045"/>
    <xdr:sp macro="" textlink="">
      <xdr:nvSpPr>
        <xdr:cNvPr id="347" name="テキスト ボックス 346"/>
        <xdr:cNvSpPr txBox="1"/>
      </xdr:nvSpPr>
      <xdr:spPr>
        <a:xfrm>
          <a:off x="14020800" y="10003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101812</xdr:rowOff>
    </xdr:from>
    <xdr:to>
      <xdr:col>64</xdr:col>
      <xdr:colOff>152400</xdr:colOff>
      <xdr:row>60</xdr:row>
      <xdr:rowOff>31962</xdr:rowOff>
    </xdr:to>
    <xdr:sp macro="" textlink="">
      <xdr:nvSpPr>
        <xdr:cNvPr id="348" name="楕円 347"/>
        <xdr:cNvSpPr/>
      </xdr:nvSpPr>
      <xdr:spPr>
        <a:xfrm>
          <a:off x="13462000" y="1021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42139</xdr:rowOff>
    </xdr:from>
    <xdr:ext cx="762000" cy="259045"/>
    <xdr:sp macro="" textlink="">
      <xdr:nvSpPr>
        <xdr:cNvPr id="349" name="テキスト ボックス 348"/>
        <xdr:cNvSpPr txBox="1"/>
      </xdr:nvSpPr>
      <xdr:spPr>
        <a:xfrm>
          <a:off x="13131800" y="998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財政措置のある地方債のみの起債を徹底し、起債に大きく頼ることのない財政運営に努めていることから、実質公債費比率は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上昇せず</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と同値であり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、類似団体平均を下回る状況が続いている。令和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年度から実施</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横瀬小学校校舎建築事業では、多額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起債</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を起こしており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、公債費のピークは令和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年度で、非常に厳しい財政運営となることが予想される。実質公債費比率とともに将来負担比率も上昇が見込まれるが、財政調整基金等の効果的な活用を踏まえ、適切な額の起債を行っていくよう努める。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43</xdr:row>
      <xdr:rowOff>143510</xdr:rowOff>
    </xdr:to>
    <xdr:cxnSp macro="">
      <xdr:nvCxnSpPr>
        <xdr:cNvPr id="378" name="直線コネクタ 377"/>
        <xdr:cNvCxnSpPr/>
      </xdr:nvCxnSpPr>
      <xdr:spPr>
        <a:xfrm flipV="1">
          <a:off x="17018000" y="6269143"/>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9" name="公債費負担の状況最小値テキスト"/>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80" name="直線コネクタ 379"/>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81"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2" name="直線コネクタ 381"/>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65194</xdr:rowOff>
    </xdr:from>
    <xdr:to>
      <xdr:col>81</xdr:col>
      <xdr:colOff>44450</xdr:colOff>
      <xdr:row>39</xdr:row>
      <xdr:rowOff>65194</xdr:rowOff>
    </xdr:to>
    <xdr:cxnSp macro="">
      <xdr:nvCxnSpPr>
        <xdr:cNvPr id="383" name="直線コネクタ 382"/>
        <xdr:cNvCxnSpPr/>
      </xdr:nvCxnSpPr>
      <xdr:spPr>
        <a:xfrm>
          <a:off x="16179800" y="67517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123207</xdr:rowOff>
    </xdr:from>
    <xdr:ext cx="762000" cy="259045"/>
    <xdr:sp macro="" textlink="">
      <xdr:nvSpPr>
        <xdr:cNvPr id="384" name="公債費負担の状況平均値テキスト"/>
        <xdr:cNvSpPr txBox="1"/>
      </xdr:nvSpPr>
      <xdr:spPr>
        <a:xfrm>
          <a:off x="17106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5" name="フローチャート: 判断 384"/>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65194</xdr:rowOff>
    </xdr:from>
    <xdr:to>
      <xdr:col>77</xdr:col>
      <xdr:colOff>44450</xdr:colOff>
      <xdr:row>39</xdr:row>
      <xdr:rowOff>89323</xdr:rowOff>
    </xdr:to>
    <xdr:cxnSp macro="">
      <xdr:nvCxnSpPr>
        <xdr:cNvPr id="386" name="直線コネクタ 385"/>
        <xdr:cNvCxnSpPr/>
      </xdr:nvCxnSpPr>
      <xdr:spPr>
        <a:xfrm flipV="1">
          <a:off x="15290800" y="675174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151130</xdr:rowOff>
    </xdr:from>
    <xdr:to>
      <xdr:col>77</xdr:col>
      <xdr:colOff>95250</xdr:colOff>
      <xdr:row>40</xdr:row>
      <xdr:rowOff>81280</xdr:rowOff>
    </xdr:to>
    <xdr:sp macro="" textlink="">
      <xdr:nvSpPr>
        <xdr:cNvPr id="387" name="フローチャート: 判断 386"/>
        <xdr:cNvSpPr/>
      </xdr:nvSpPr>
      <xdr:spPr>
        <a:xfrm>
          <a:off x="16129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66057</xdr:rowOff>
    </xdr:from>
    <xdr:ext cx="736600" cy="259045"/>
    <xdr:sp macro="" textlink="">
      <xdr:nvSpPr>
        <xdr:cNvPr id="388" name="テキスト ボックス 387"/>
        <xdr:cNvSpPr txBox="1"/>
      </xdr:nvSpPr>
      <xdr:spPr>
        <a:xfrm>
          <a:off x="15798800" y="692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89323</xdr:rowOff>
    </xdr:from>
    <xdr:to>
      <xdr:col>72</xdr:col>
      <xdr:colOff>203200</xdr:colOff>
      <xdr:row>39</xdr:row>
      <xdr:rowOff>89323</xdr:rowOff>
    </xdr:to>
    <xdr:cxnSp macro="">
      <xdr:nvCxnSpPr>
        <xdr:cNvPr id="389" name="直線コネクタ 388"/>
        <xdr:cNvCxnSpPr/>
      </xdr:nvCxnSpPr>
      <xdr:spPr>
        <a:xfrm>
          <a:off x="14401800" y="67758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90" name="フローチャート: 判断 389"/>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49971</xdr:rowOff>
    </xdr:from>
    <xdr:ext cx="762000" cy="259045"/>
    <xdr:sp macro="" textlink="">
      <xdr:nvSpPr>
        <xdr:cNvPr id="391" name="テキスト ボックス 390"/>
        <xdr:cNvSpPr txBox="1"/>
      </xdr:nvSpPr>
      <xdr:spPr>
        <a:xfrm>
          <a:off x="14909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81280</xdr:rowOff>
    </xdr:from>
    <xdr:to>
      <xdr:col>68</xdr:col>
      <xdr:colOff>152400</xdr:colOff>
      <xdr:row>39</xdr:row>
      <xdr:rowOff>89323</xdr:rowOff>
    </xdr:to>
    <xdr:cxnSp macro="">
      <xdr:nvCxnSpPr>
        <xdr:cNvPr id="392" name="直線コネクタ 391"/>
        <xdr:cNvCxnSpPr/>
      </xdr:nvCxnSpPr>
      <xdr:spPr>
        <a:xfrm>
          <a:off x="13512800" y="676783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93" name="フローチャート: 判断 392"/>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41927</xdr:rowOff>
    </xdr:from>
    <xdr:ext cx="762000" cy="259045"/>
    <xdr:sp macro="" textlink="">
      <xdr:nvSpPr>
        <xdr:cNvPr id="394" name="テキスト ボックス 393"/>
        <xdr:cNvSpPr txBox="1"/>
      </xdr:nvSpPr>
      <xdr:spPr>
        <a:xfrm>
          <a:off x="14020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95" name="フローチャート: 判断 394"/>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49971</xdr:rowOff>
    </xdr:from>
    <xdr:ext cx="762000" cy="259045"/>
    <xdr:sp macro="" textlink="">
      <xdr:nvSpPr>
        <xdr:cNvPr id="396" name="テキスト ボックス 395"/>
        <xdr:cNvSpPr txBox="1"/>
      </xdr:nvSpPr>
      <xdr:spPr>
        <a:xfrm>
          <a:off x="13131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14394</xdr:rowOff>
    </xdr:from>
    <xdr:to>
      <xdr:col>81</xdr:col>
      <xdr:colOff>95250</xdr:colOff>
      <xdr:row>39</xdr:row>
      <xdr:rowOff>115994</xdr:rowOff>
    </xdr:to>
    <xdr:sp macro="" textlink="">
      <xdr:nvSpPr>
        <xdr:cNvPr id="402" name="楕円 401"/>
        <xdr:cNvSpPr/>
      </xdr:nvSpPr>
      <xdr:spPr>
        <a:xfrm>
          <a:off x="16967200" y="670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30921</xdr:rowOff>
    </xdr:from>
    <xdr:ext cx="762000" cy="259045"/>
    <xdr:sp macro="" textlink="">
      <xdr:nvSpPr>
        <xdr:cNvPr id="403" name="公債費負担の状況該当値テキスト"/>
        <xdr:cNvSpPr txBox="1"/>
      </xdr:nvSpPr>
      <xdr:spPr>
        <a:xfrm>
          <a:off x="17106900" y="654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14394</xdr:rowOff>
    </xdr:from>
    <xdr:to>
      <xdr:col>77</xdr:col>
      <xdr:colOff>95250</xdr:colOff>
      <xdr:row>39</xdr:row>
      <xdr:rowOff>115994</xdr:rowOff>
    </xdr:to>
    <xdr:sp macro="" textlink="">
      <xdr:nvSpPr>
        <xdr:cNvPr id="404" name="楕円 403"/>
        <xdr:cNvSpPr/>
      </xdr:nvSpPr>
      <xdr:spPr>
        <a:xfrm>
          <a:off x="16129000" y="670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126171</xdr:rowOff>
    </xdr:from>
    <xdr:ext cx="736600" cy="259045"/>
    <xdr:sp macro="" textlink="">
      <xdr:nvSpPr>
        <xdr:cNvPr id="405" name="テキスト ボックス 404"/>
        <xdr:cNvSpPr txBox="1"/>
      </xdr:nvSpPr>
      <xdr:spPr>
        <a:xfrm>
          <a:off x="15798800" y="6469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38523</xdr:rowOff>
    </xdr:from>
    <xdr:to>
      <xdr:col>73</xdr:col>
      <xdr:colOff>44450</xdr:colOff>
      <xdr:row>39</xdr:row>
      <xdr:rowOff>140123</xdr:rowOff>
    </xdr:to>
    <xdr:sp macro="" textlink="">
      <xdr:nvSpPr>
        <xdr:cNvPr id="406" name="楕円 405"/>
        <xdr:cNvSpPr/>
      </xdr:nvSpPr>
      <xdr:spPr>
        <a:xfrm>
          <a:off x="152400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150300</xdr:rowOff>
    </xdr:from>
    <xdr:ext cx="762000" cy="259045"/>
    <xdr:sp macro="" textlink="">
      <xdr:nvSpPr>
        <xdr:cNvPr id="407" name="テキスト ボックス 406"/>
        <xdr:cNvSpPr txBox="1"/>
      </xdr:nvSpPr>
      <xdr:spPr>
        <a:xfrm>
          <a:off x="14909800" y="649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38523</xdr:rowOff>
    </xdr:from>
    <xdr:to>
      <xdr:col>68</xdr:col>
      <xdr:colOff>203200</xdr:colOff>
      <xdr:row>39</xdr:row>
      <xdr:rowOff>140123</xdr:rowOff>
    </xdr:to>
    <xdr:sp macro="" textlink="">
      <xdr:nvSpPr>
        <xdr:cNvPr id="408" name="楕円 407"/>
        <xdr:cNvSpPr/>
      </xdr:nvSpPr>
      <xdr:spPr>
        <a:xfrm>
          <a:off x="143510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150300</xdr:rowOff>
    </xdr:from>
    <xdr:ext cx="762000" cy="259045"/>
    <xdr:sp macro="" textlink="">
      <xdr:nvSpPr>
        <xdr:cNvPr id="409" name="テキスト ボックス 408"/>
        <xdr:cNvSpPr txBox="1"/>
      </xdr:nvSpPr>
      <xdr:spPr>
        <a:xfrm>
          <a:off x="14020800" y="649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30480</xdr:rowOff>
    </xdr:from>
    <xdr:to>
      <xdr:col>64</xdr:col>
      <xdr:colOff>152400</xdr:colOff>
      <xdr:row>39</xdr:row>
      <xdr:rowOff>132080</xdr:rowOff>
    </xdr:to>
    <xdr:sp macro="" textlink="">
      <xdr:nvSpPr>
        <xdr:cNvPr id="410" name="楕円 409"/>
        <xdr:cNvSpPr/>
      </xdr:nvSpPr>
      <xdr:spPr>
        <a:xfrm>
          <a:off x="13462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142257</xdr:rowOff>
    </xdr:from>
    <xdr:ext cx="762000" cy="259045"/>
    <xdr:sp macro="" textlink="">
      <xdr:nvSpPr>
        <xdr:cNvPr id="411" name="テキスト ボックス 410"/>
        <xdr:cNvSpPr txBox="1"/>
      </xdr:nvSpPr>
      <xdr:spPr>
        <a:xfrm>
          <a:off x="13131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類似団体平均を大きく上回っているが、財政措置のある地方債のみの起債を徹底し、新規借入を抑えているため、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令和２年度は前年度比で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％の減となり、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現在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実施</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横小校舎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整備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事業では、多額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起債</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を起こして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いるため、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令和３年度以降の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将来負担比率の上昇は避けられないところであるが、財政調整基金の効果的な運用、適正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国県補助金等の活用を行い、他の投資的経費の抑制を図り、後世への負担軽減に努める。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8" name="直線コネクタ 42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9" name="テキスト ボックス 42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0" name="直線コネクタ 42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1" name="テキスト ボックス 43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2" name="直線コネクタ 43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3" name="テキスト ボックス 43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4" name="直線コネクタ 43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5" name="テキスト ボックス 43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6" name="直線コネクタ 43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7" name="テキスト ボックス 43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8" name="直線コネクタ 43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9" name="テキスト ボックス 43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151130</xdr:rowOff>
    </xdr:to>
    <xdr:cxnSp macro="">
      <xdr:nvCxnSpPr>
        <xdr:cNvPr id="442" name="直線コネクタ 441"/>
        <xdr:cNvCxnSpPr/>
      </xdr:nvCxnSpPr>
      <xdr:spPr>
        <a:xfrm flipV="1">
          <a:off x="17018000" y="231321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123207</xdr:rowOff>
    </xdr:from>
    <xdr:ext cx="762000" cy="259045"/>
    <xdr:sp macro="" textlink="">
      <xdr:nvSpPr>
        <xdr:cNvPr id="443" name="将来負担の状況最小値テキスト"/>
        <xdr:cNvSpPr txBox="1"/>
      </xdr:nvSpPr>
      <xdr:spPr>
        <a:xfrm>
          <a:off x="17106900" y="389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151130</xdr:rowOff>
    </xdr:from>
    <xdr:to>
      <xdr:col>81</xdr:col>
      <xdr:colOff>133350</xdr:colOff>
      <xdr:row>22</xdr:row>
      <xdr:rowOff>151130</xdr:rowOff>
    </xdr:to>
    <xdr:cxnSp macro="">
      <xdr:nvCxnSpPr>
        <xdr:cNvPr id="444" name="直線コネクタ 443"/>
        <xdr:cNvCxnSpPr/>
      </xdr:nvCxnSpPr>
      <xdr:spPr>
        <a:xfrm>
          <a:off x="16929100" y="392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5"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6" name="直線コネクタ 44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55154</xdr:rowOff>
    </xdr:from>
    <xdr:to>
      <xdr:col>81</xdr:col>
      <xdr:colOff>44450</xdr:colOff>
      <xdr:row>15</xdr:row>
      <xdr:rowOff>149376</xdr:rowOff>
    </xdr:to>
    <xdr:cxnSp macro="">
      <xdr:nvCxnSpPr>
        <xdr:cNvPr id="447" name="直線コネクタ 446"/>
        <xdr:cNvCxnSpPr/>
      </xdr:nvCxnSpPr>
      <xdr:spPr>
        <a:xfrm flipV="1">
          <a:off x="16179800" y="2626904"/>
          <a:ext cx="838200" cy="9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8" name="将来負担の状況平均値テキスト"/>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72632</xdr:rowOff>
    </xdr:from>
    <xdr:to>
      <xdr:col>81</xdr:col>
      <xdr:colOff>95250</xdr:colOff>
      <xdr:row>14</xdr:row>
      <xdr:rowOff>2782</xdr:rowOff>
    </xdr:to>
    <xdr:sp macro="" textlink="">
      <xdr:nvSpPr>
        <xdr:cNvPr id="449" name="フローチャート: 判断 448"/>
        <xdr:cNvSpPr/>
      </xdr:nvSpPr>
      <xdr:spPr>
        <a:xfrm>
          <a:off x="16967200" y="2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149376</xdr:rowOff>
    </xdr:from>
    <xdr:to>
      <xdr:col>77</xdr:col>
      <xdr:colOff>44450</xdr:colOff>
      <xdr:row>15</xdr:row>
      <xdr:rowOff>168910</xdr:rowOff>
    </xdr:to>
    <xdr:cxnSp macro="">
      <xdr:nvCxnSpPr>
        <xdr:cNvPr id="450" name="直線コネクタ 449"/>
        <xdr:cNvCxnSpPr/>
      </xdr:nvCxnSpPr>
      <xdr:spPr>
        <a:xfrm flipV="1">
          <a:off x="15290800" y="2721126"/>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70334</xdr:rowOff>
    </xdr:from>
    <xdr:to>
      <xdr:col>77</xdr:col>
      <xdr:colOff>95250</xdr:colOff>
      <xdr:row>14</xdr:row>
      <xdr:rowOff>484</xdr:rowOff>
    </xdr:to>
    <xdr:sp macro="" textlink="">
      <xdr:nvSpPr>
        <xdr:cNvPr id="451" name="フローチャート: 判断 450"/>
        <xdr:cNvSpPr/>
      </xdr:nvSpPr>
      <xdr:spPr>
        <a:xfrm>
          <a:off x="16129000" y="229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10661</xdr:rowOff>
    </xdr:from>
    <xdr:ext cx="736600" cy="259045"/>
    <xdr:sp macro="" textlink="">
      <xdr:nvSpPr>
        <xdr:cNvPr id="452" name="テキスト ボックス 451"/>
        <xdr:cNvSpPr txBox="1"/>
      </xdr:nvSpPr>
      <xdr:spPr>
        <a:xfrm>
          <a:off x="15798800" y="2068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168910</xdr:rowOff>
    </xdr:from>
    <xdr:to>
      <xdr:col>72</xdr:col>
      <xdr:colOff>203200</xdr:colOff>
      <xdr:row>16</xdr:row>
      <xdr:rowOff>57210</xdr:rowOff>
    </xdr:to>
    <xdr:cxnSp macro="">
      <xdr:nvCxnSpPr>
        <xdr:cNvPr id="453" name="直線コネクタ 452"/>
        <xdr:cNvCxnSpPr/>
      </xdr:nvCxnSpPr>
      <xdr:spPr>
        <a:xfrm flipV="1">
          <a:off x="14401800" y="2740660"/>
          <a:ext cx="889000" cy="5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122041</xdr:rowOff>
    </xdr:from>
    <xdr:to>
      <xdr:col>73</xdr:col>
      <xdr:colOff>44450</xdr:colOff>
      <xdr:row>14</xdr:row>
      <xdr:rowOff>52191</xdr:rowOff>
    </xdr:to>
    <xdr:sp macro="" textlink="">
      <xdr:nvSpPr>
        <xdr:cNvPr id="454" name="フローチャート: 判断 453"/>
        <xdr:cNvSpPr/>
      </xdr:nvSpPr>
      <xdr:spPr>
        <a:xfrm>
          <a:off x="15240000" y="235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62368</xdr:rowOff>
    </xdr:from>
    <xdr:ext cx="762000" cy="259045"/>
    <xdr:sp macro="" textlink="">
      <xdr:nvSpPr>
        <xdr:cNvPr id="455" name="テキスト ボックス 454"/>
        <xdr:cNvSpPr txBox="1"/>
      </xdr:nvSpPr>
      <xdr:spPr>
        <a:xfrm>
          <a:off x="14909800" y="2119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57210</xdr:rowOff>
    </xdr:from>
    <xdr:to>
      <xdr:col>68</xdr:col>
      <xdr:colOff>152400</xdr:colOff>
      <xdr:row>16</xdr:row>
      <xdr:rowOff>96278</xdr:rowOff>
    </xdr:to>
    <xdr:cxnSp macro="">
      <xdr:nvCxnSpPr>
        <xdr:cNvPr id="456" name="直線コネクタ 455"/>
        <xdr:cNvCxnSpPr/>
      </xdr:nvCxnSpPr>
      <xdr:spPr>
        <a:xfrm flipV="1">
          <a:off x="13512800" y="2800410"/>
          <a:ext cx="889000" cy="3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130991</xdr:rowOff>
    </xdr:from>
    <xdr:to>
      <xdr:col>68</xdr:col>
      <xdr:colOff>203200</xdr:colOff>
      <xdr:row>15</xdr:row>
      <xdr:rowOff>61141</xdr:rowOff>
    </xdr:to>
    <xdr:sp macro="" textlink="">
      <xdr:nvSpPr>
        <xdr:cNvPr id="457" name="フローチャート: 判断 456"/>
        <xdr:cNvSpPr/>
      </xdr:nvSpPr>
      <xdr:spPr>
        <a:xfrm>
          <a:off x="14351000" y="253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71318</xdr:rowOff>
    </xdr:from>
    <xdr:ext cx="762000" cy="259045"/>
    <xdr:sp macro="" textlink="">
      <xdr:nvSpPr>
        <xdr:cNvPr id="458" name="テキスト ボックス 457"/>
        <xdr:cNvSpPr txBox="1"/>
      </xdr:nvSpPr>
      <xdr:spPr>
        <a:xfrm>
          <a:off x="14020800" y="230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153972</xdr:rowOff>
    </xdr:from>
    <xdr:to>
      <xdr:col>64</xdr:col>
      <xdr:colOff>152400</xdr:colOff>
      <xdr:row>15</xdr:row>
      <xdr:rowOff>84122</xdr:rowOff>
    </xdr:to>
    <xdr:sp macro="" textlink="">
      <xdr:nvSpPr>
        <xdr:cNvPr id="459" name="フローチャート: 判断 458"/>
        <xdr:cNvSpPr/>
      </xdr:nvSpPr>
      <xdr:spPr>
        <a:xfrm>
          <a:off x="13462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94299</xdr:rowOff>
    </xdr:from>
    <xdr:ext cx="762000" cy="259045"/>
    <xdr:sp macro="" textlink="">
      <xdr:nvSpPr>
        <xdr:cNvPr id="460" name="テキスト ボックス 459"/>
        <xdr:cNvSpPr txBox="1"/>
      </xdr:nvSpPr>
      <xdr:spPr>
        <a:xfrm>
          <a:off x="13131800" y="232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4354</xdr:rowOff>
    </xdr:from>
    <xdr:to>
      <xdr:col>81</xdr:col>
      <xdr:colOff>95250</xdr:colOff>
      <xdr:row>15</xdr:row>
      <xdr:rowOff>105954</xdr:rowOff>
    </xdr:to>
    <xdr:sp macro="" textlink="">
      <xdr:nvSpPr>
        <xdr:cNvPr id="466" name="楕円 465"/>
        <xdr:cNvSpPr/>
      </xdr:nvSpPr>
      <xdr:spPr>
        <a:xfrm>
          <a:off x="16967200" y="257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147881</xdr:rowOff>
    </xdr:from>
    <xdr:ext cx="762000" cy="259045"/>
    <xdr:sp macro="" textlink="">
      <xdr:nvSpPr>
        <xdr:cNvPr id="467" name="将来負担の状況該当値テキスト"/>
        <xdr:cNvSpPr txBox="1"/>
      </xdr:nvSpPr>
      <xdr:spPr>
        <a:xfrm>
          <a:off x="17106900" y="254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98576</xdr:rowOff>
    </xdr:from>
    <xdr:to>
      <xdr:col>77</xdr:col>
      <xdr:colOff>95250</xdr:colOff>
      <xdr:row>16</xdr:row>
      <xdr:rowOff>28726</xdr:rowOff>
    </xdr:to>
    <xdr:sp macro="" textlink="">
      <xdr:nvSpPr>
        <xdr:cNvPr id="468" name="楕円 467"/>
        <xdr:cNvSpPr/>
      </xdr:nvSpPr>
      <xdr:spPr>
        <a:xfrm>
          <a:off x="16129000" y="267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13503</xdr:rowOff>
    </xdr:from>
    <xdr:ext cx="736600" cy="259045"/>
    <xdr:sp macro="" textlink="">
      <xdr:nvSpPr>
        <xdr:cNvPr id="469" name="テキスト ボックス 468"/>
        <xdr:cNvSpPr txBox="1"/>
      </xdr:nvSpPr>
      <xdr:spPr>
        <a:xfrm>
          <a:off x="15798800" y="2756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118110</xdr:rowOff>
    </xdr:from>
    <xdr:to>
      <xdr:col>73</xdr:col>
      <xdr:colOff>44450</xdr:colOff>
      <xdr:row>16</xdr:row>
      <xdr:rowOff>48260</xdr:rowOff>
    </xdr:to>
    <xdr:sp macro="" textlink="">
      <xdr:nvSpPr>
        <xdr:cNvPr id="470" name="楕円 469"/>
        <xdr:cNvSpPr/>
      </xdr:nvSpPr>
      <xdr:spPr>
        <a:xfrm>
          <a:off x="15240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33037</xdr:rowOff>
    </xdr:from>
    <xdr:ext cx="762000" cy="259045"/>
    <xdr:sp macro="" textlink="">
      <xdr:nvSpPr>
        <xdr:cNvPr id="471" name="テキスト ボックス 470"/>
        <xdr:cNvSpPr txBox="1"/>
      </xdr:nvSpPr>
      <xdr:spPr>
        <a:xfrm>
          <a:off x="14909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6410</xdr:rowOff>
    </xdr:from>
    <xdr:to>
      <xdr:col>68</xdr:col>
      <xdr:colOff>203200</xdr:colOff>
      <xdr:row>16</xdr:row>
      <xdr:rowOff>108010</xdr:rowOff>
    </xdr:to>
    <xdr:sp macro="" textlink="">
      <xdr:nvSpPr>
        <xdr:cNvPr id="472" name="楕円 471"/>
        <xdr:cNvSpPr/>
      </xdr:nvSpPr>
      <xdr:spPr>
        <a:xfrm>
          <a:off x="14351000" y="274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92787</xdr:rowOff>
    </xdr:from>
    <xdr:ext cx="762000" cy="259045"/>
    <xdr:sp macro="" textlink="">
      <xdr:nvSpPr>
        <xdr:cNvPr id="473" name="テキスト ボックス 472"/>
        <xdr:cNvSpPr txBox="1"/>
      </xdr:nvSpPr>
      <xdr:spPr>
        <a:xfrm>
          <a:off x="14020800" y="2835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45478</xdr:rowOff>
    </xdr:from>
    <xdr:to>
      <xdr:col>64</xdr:col>
      <xdr:colOff>152400</xdr:colOff>
      <xdr:row>16</xdr:row>
      <xdr:rowOff>147078</xdr:rowOff>
    </xdr:to>
    <xdr:sp macro="" textlink="">
      <xdr:nvSpPr>
        <xdr:cNvPr id="474" name="楕円 473"/>
        <xdr:cNvSpPr/>
      </xdr:nvSpPr>
      <xdr:spPr>
        <a:xfrm>
          <a:off x="13462000" y="278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131855</xdr:rowOff>
    </xdr:from>
    <xdr:ext cx="762000" cy="259045"/>
    <xdr:sp macro="" textlink="">
      <xdr:nvSpPr>
        <xdr:cNvPr id="475" name="テキスト ボックス 474"/>
        <xdr:cNvSpPr txBox="1"/>
      </xdr:nvSpPr>
      <xdr:spPr>
        <a:xfrm>
          <a:off x="13131800" y="287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埼玉県横瀬町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8,131
8,055
49.36
5,158,984
4,949,393
153,231
2,505,647
3,379,053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27.3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人当たりの職員数が類似団体と比較して少ないが、経常収支比率における人件費の割合は高いものであるため改善を図って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いく必要がある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令和２年度から会計年度任用職員に対する給与及び報酬も人件費として計上することとなったため、行政需要に対応した組織・機構改革を行うとともに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人口に見合った職員数の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適正化に努めていく。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141696</xdr:rowOff>
    </xdr:from>
    <xdr:to>
      <xdr:col>24</xdr:col>
      <xdr:colOff>25400</xdr:colOff>
      <xdr:row>40</xdr:row>
      <xdr:rowOff>130266</xdr:rowOff>
    </xdr:to>
    <xdr:cxnSp macro="">
      <xdr:nvCxnSpPr>
        <xdr:cNvPr id="63" name="直線コネクタ 62"/>
        <xdr:cNvCxnSpPr/>
      </xdr:nvCxnSpPr>
      <xdr:spPr>
        <a:xfrm flipV="1">
          <a:off x="4826000" y="5799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102343</xdr:rowOff>
    </xdr:from>
    <xdr:ext cx="762000" cy="259045"/>
    <xdr:sp macro="" textlink="">
      <xdr:nvSpPr>
        <xdr:cNvPr id="64" name="人件費最小値テキスト"/>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130266</xdr:rowOff>
    </xdr:from>
    <xdr:to>
      <xdr:col>24</xdr:col>
      <xdr:colOff>114300</xdr:colOff>
      <xdr:row>40</xdr:row>
      <xdr:rowOff>130266</xdr:rowOff>
    </xdr:to>
    <xdr:cxnSp macro="">
      <xdr:nvCxnSpPr>
        <xdr:cNvPr id="65" name="直線コネクタ 64"/>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56623</xdr:rowOff>
    </xdr:from>
    <xdr:ext cx="762000" cy="259045"/>
    <xdr:sp macro="" textlink="">
      <xdr:nvSpPr>
        <xdr:cNvPr id="66" name="人件費最大値テキスト"/>
        <xdr:cNvSpPr txBox="1"/>
      </xdr:nvSpPr>
      <xdr:spPr>
        <a:xfrm>
          <a:off x="4914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141696</xdr:rowOff>
    </xdr:from>
    <xdr:to>
      <xdr:col>24</xdr:col>
      <xdr:colOff>114300</xdr:colOff>
      <xdr:row>33</xdr:row>
      <xdr:rowOff>141696</xdr:rowOff>
    </xdr:to>
    <xdr:cxnSp macro="">
      <xdr:nvCxnSpPr>
        <xdr:cNvPr id="67" name="直線コネクタ 66"/>
        <xdr:cNvCxnSpPr/>
      </xdr:nvCxnSpPr>
      <xdr:spPr>
        <a:xfrm>
          <a:off x="4737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158024</xdr:rowOff>
    </xdr:from>
    <xdr:to>
      <xdr:col>24</xdr:col>
      <xdr:colOff>25400</xdr:colOff>
      <xdr:row>36</xdr:row>
      <xdr:rowOff>78014</xdr:rowOff>
    </xdr:to>
    <xdr:cxnSp macro="">
      <xdr:nvCxnSpPr>
        <xdr:cNvPr id="68" name="直線コネクタ 67"/>
        <xdr:cNvCxnSpPr/>
      </xdr:nvCxnSpPr>
      <xdr:spPr>
        <a:xfrm flipV="1">
          <a:off x="3987800" y="6158774"/>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9"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70" name="フローチャート: 判断 69"/>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78014</xdr:rowOff>
    </xdr:from>
    <xdr:to>
      <xdr:col>19</xdr:col>
      <xdr:colOff>187325</xdr:colOff>
      <xdr:row>36</xdr:row>
      <xdr:rowOff>123734</xdr:rowOff>
    </xdr:to>
    <xdr:cxnSp macro="">
      <xdr:nvCxnSpPr>
        <xdr:cNvPr id="71" name="直線コネクタ 70"/>
        <xdr:cNvCxnSpPr/>
      </xdr:nvCxnSpPr>
      <xdr:spPr>
        <a:xfrm flipV="1">
          <a:off x="3098800" y="625021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66403</xdr:rowOff>
    </xdr:from>
    <xdr:to>
      <xdr:col>20</xdr:col>
      <xdr:colOff>38100</xdr:colOff>
      <xdr:row>36</xdr:row>
      <xdr:rowOff>168003</xdr:rowOff>
    </xdr:to>
    <xdr:sp macro="" textlink="">
      <xdr:nvSpPr>
        <xdr:cNvPr id="72" name="フローチャート: 判断 71"/>
        <xdr:cNvSpPr/>
      </xdr:nvSpPr>
      <xdr:spPr>
        <a:xfrm>
          <a:off x="3937000" y="6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152780</xdr:rowOff>
    </xdr:from>
    <xdr:ext cx="736600" cy="259045"/>
    <xdr:sp macro="" textlink="">
      <xdr:nvSpPr>
        <xdr:cNvPr id="73" name="テキスト ボックス 72"/>
        <xdr:cNvSpPr txBox="1"/>
      </xdr:nvSpPr>
      <xdr:spPr>
        <a:xfrm>
          <a:off x="3606800" y="6324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123734</xdr:rowOff>
    </xdr:from>
    <xdr:to>
      <xdr:col>15</xdr:col>
      <xdr:colOff>98425</xdr:colOff>
      <xdr:row>36</xdr:row>
      <xdr:rowOff>169454</xdr:rowOff>
    </xdr:to>
    <xdr:cxnSp macro="">
      <xdr:nvCxnSpPr>
        <xdr:cNvPr id="74" name="直線コネクタ 73"/>
        <xdr:cNvCxnSpPr/>
      </xdr:nvCxnSpPr>
      <xdr:spPr>
        <a:xfrm flipV="1">
          <a:off x="2209800" y="629593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5" name="フローチャート: 判断 74"/>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76" name="テキスト ボックス 75"/>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169454</xdr:rowOff>
    </xdr:from>
    <xdr:to>
      <xdr:col>11</xdr:col>
      <xdr:colOff>9525</xdr:colOff>
      <xdr:row>36</xdr:row>
      <xdr:rowOff>169454</xdr:rowOff>
    </xdr:to>
    <xdr:cxnSp macro="">
      <xdr:nvCxnSpPr>
        <xdr:cNvPr id="77" name="直線コネクタ 76"/>
        <xdr:cNvCxnSpPr/>
      </xdr:nvCxnSpPr>
      <xdr:spPr>
        <a:xfrm>
          <a:off x="1320800" y="63416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72934</xdr:rowOff>
    </xdr:from>
    <xdr:to>
      <xdr:col>11</xdr:col>
      <xdr:colOff>60325</xdr:colOff>
      <xdr:row>37</xdr:row>
      <xdr:rowOff>3084</xdr:rowOff>
    </xdr:to>
    <xdr:sp macro="" textlink="">
      <xdr:nvSpPr>
        <xdr:cNvPr id="78" name="フローチャート: 判断 77"/>
        <xdr:cNvSpPr/>
      </xdr:nvSpPr>
      <xdr:spPr>
        <a:xfrm>
          <a:off x="2159000" y="62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13261</xdr:rowOff>
    </xdr:from>
    <xdr:ext cx="762000" cy="259045"/>
    <xdr:sp macro="" textlink="">
      <xdr:nvSpPr>
        <xdr:cNvPr id="79" name="テキスト ボックス 78"/>
        <xdr:cNvSpPr txBox="1"/>
      </xdr:nvSpPr>
      <xdr:spPr>
        <a:xfrm>
          <a:off x="1828800" y="601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59872</xdr:rowOff>
    </xdr:from>
    <xdr:to>
      <xdr:col>6</xdr:col>
      <xdr:colOff>171450</xdr:colOff>
      <xdr:row>36</xdr:row>
      <xdr:rowOff>161472</xdr:rowOff>
    </xdr:to>
    <xdr:sp macro="" textlink="">
      <xdr:nvSpPr>
        <xdr:cNvPr id="80" name="フローチャート: 判断 79"/>
        <xdr:cNvSpPr/>
      </xdr:nvSpPr>
      <xdr:spPr>
        <a:xfrm>
          <a:off x="1270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199</xdr:rowOff>
    </xdr:from>
    <xdr:ext cx="762000" cy="259045"/>
    <xdr:sp macro="" textlink="">
      <xdr:nvSpPr>
        <xdr:cNvPr id="81" name="テキスト ボックス 80"/>
        <xdr:cNvSpPr txBox="1"/>
      </xdr:nvSpPr>
      <xdr:spPr>
        <a:xfrm>
          <a:off x="939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107224</xdr:rowOff>
    </xdr:from>
    <xdr:to>
      <xdr:col>24</xdr:col>
      <xdr:colOff>76200</xdr:colOff>
      <xdr:row>36</xdr:row>
      <xdr:rowOff>37374</xdr:rowOff>
    </xdr:to>
    <xdr:sp macro="" textlink="">
      <xdr:nvSpPr>
        <xdr:cNvPr id="87" name="楕円 86"/>
        <xdr:cNvSpPr/>
      </xdr:nvSpPr>
      <xdr:spPr>
        <a:xfrm>
          <a:off x="4775200" y="610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123751</xdr:rowOff>
    </xdr:from>
    <xdr:ext cx="762000" cy="259045"/>
    <xdr:sp macro="" textlink="">
      <xdr:nvSpPr>
        <xdr:cNvPr id="88" name="人件費該当値テキスト"/>
        <xdr:cNvSpPr txBox="1"/>
      </xdr:nvSpPr>
      <xdr:spPr>
        <a:xfrm>
          <a:off x="4914900" y="5953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27214</xdr:rowOff>
    </xdr:from>
    <xdr:to>
      <xdr:col>20</xdr:col>
      <xdr:colOff>38100</xdr:colOff>
      <xdr:row>36</xdr:row>
      <xdr:rowOff>128814</xdr:rowOff>
    </xdr:to>
    <xdr:sp macro="" textlink="">
      <xdr:nvSpPr>
        <xdr:cNvPr id="89" name="楕円 88"/>
        <xdr:cNvSpPr/>
      </xdr:nvSpPr>
      <xdr:spPr>
        <a:xfrm>
          <a:off x="3937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138991</xdr:rowOff>
    </xdr:from>
    <xdr:ext cx="736600" cy="259045"/>
    <xdr:sp macro="" textlink="">
      <xdr:nvSpPr>
        <xdr:cNvPr id="90" name="テキスト ボックス 89"/>
        <xdr:cNvSpPr txBox="1"/>
      </xdr:nvSpPr>
      <xdr:spPr>
        <a:xfrm>
          <a:off x="3606800" y="5968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72934</xdr:rowOff>
    </xdr:from>
    <xdr:to>
      <xdr:col>15</xdr:col>
      <xdr:colOff>149225</xdr:colOff>
      <xdr:row>37</xdr:row>
      <xdr:rowOff>3084</xdr:rowOff>
    </xdr:to>
    <xdr:sp macro="" textlink="">
      <xdr:nvSpPr>
        <xdr:cNvPr id="91" name="楕円 90"/>
        <xdr:cNvSpPr/>
      </xdr:nvSpPr>
      <xdr:spPr>
        <a:xfrm>
          <a:off x="3048000" y="624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159311</xdr:rowOff>
    </xdr:from>
    <xdr:ext cx="762000" cy="259045"/>
    <xdr:sp macro="" textlink="">
      <xdr:nvSpPr>
        <xdr:cNvPr id="92" name="テキスト ボックス 91"/>
        <xdr:cNvSpPr txBox="1"/>
      </xdr:nvSpPr>
      <xdr:spPr>
        <a:xfrm>
          <a:off x="2717800" y="633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118654</xdr:rowOff>
    </xdr:from>
    <xdr:to>
      <xdr:col>11</xdr:col>
      <xdr:colOff>60325</xdr:colOff>
      <xdr:row>37</xdr:row>
      <xdr:rowOff>48804</xdr:rowOff>
    </xdr:to>
    <xdr:sp macro="" textlink="">
      <xdr:nvSpPr>
        <xdr:cNvPr id="93" name="楕円 92"/>
        <xdr:cNvSpPr/>
      </xdr:nvSpPr>
      <xdr:spPr>
        <a:xfrm>
          <a:off x="2159000" y="629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33581</xdr:rowOff>
    </xdr:from>
    <xdr:ext cx="762000" cy="259045"/>
    <xdr:sp macro="" textlink="">
      <xdr:nvSpPr>
        <xdr:cNvPr id="94" name="テキスト ボックス 93"/>
        <xdr:cNvSpPr txBox="1"/>
      </xdr:nvSpPr>
      <xdr:spPr>
        <a:xfrm>
          <a:off x="1828800" y="6377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118654</xdr:rowOff>
    </xdr:from>
    <xdr:to>
      <xdr:col>6</xdr:col>
      <xdr:colOff>171450</xdr:colOff>
      <xdr:row>37</xdr:row>
      <xdr:rowOff>48804</xdr:rowOff>
    </xdr:to>
    <xdr:sp macro="" textlink="">
      <xdr:nvSpPr>
        <xdr:cNvPr id="95" name="楕円 94"/>
        <xdr:cNvSpPr/>
      </xdr:nvSpPr>
      <xdr:spPr>
        <a:xfrm>
          <a:off x="1270000" y="629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33581</xdr:rowOff>
    </xdr:from>
    <xdr:ext cx="762000" cy="259045"/>
    <xdr:sp macro="" textlink="">
      <xdr:nvSpPr>
        <xdr:cNvPr id="96" name="テキスト ボックス 95"/>
        <xdr:cNvSpPr txBox="1"/>
      </xdr:nvSpPr>
      <xdr:spPr>
        <a:xfrm>
          <a:off x="939800" y="6377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割合は前年度から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％の減となった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のうち大半を委託料が占めているが、職員のみで対応不可能な業務や、事務の効率化を考えると委託すべき部分も多く、一概には判断が難しいが、経費削減の意識を再度強く持ち、見直しを行うことで経常経費の削減に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83566</xdr:rowOff>
    </xdr:to>
    <xdr:cxnSp macro="">
      <xdr:nvCxnSpPr>
        <xdr:cNvPr id="121" name="直線コネクタ 120"/>
        <xdr:cNvCxnSpPr/>
      </xdr:nvCxnSpPr>
      <xdr:spPr>
        <a:xfrm flipV="1">
          <a:off x="16510000" y="2550160"/>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55643</xdr:rowOff>
    </xdr:from>
    <xdr:ext cx="762000" cy="259045"/>
    <xdr:sp macro="" textlink="">
      <xdr:nvSpPr>
        <xdr:cNvPr id="122" name="物件費最小値テキスト"/>
        <xdr:cNvSpPr txBox="1"/>
      </xdr:nvSpPr>
      <xdr:spPr>
        <a:xfrm>
          <a:off x="16598900" y="365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83566</xdr:rowOff>
    </xdr:from>
    <xdr:to>
      <xdr:col>82</xdr:col>
      <xdr:colOff>196850</xdr:colOff>
      <xdr:row>21</xdr:row>
      <xdr:rowOff>83566</xdr:rowOff>
    </xdr:to>
    <xdr:cxnSp macro="">
      <xdr:nvCxnSpPr>
        <xdr:cNvPr id="123" name="直線コネクタ 122"/>
        <xdr:cNvCxnSpPr/>
      </xdr:nvCxnSpPr>
      <xdr:spPr>
        <a:xfrm>
          <a:off x="16421100" y="3684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4" name="物件費最大値テキスト"/>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5" name="直線コネクタ 124"/>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76708</xdr:rowOff>
    </xdr:from>
    <xdr:to>
      <xdr:col>82</xdr:col>
      <xdr:colOff>107950</xdr:colOff>
      <xdr:row>16</xdr:row>
      <xdr:rowOff>140716</xdr:rowOff>
    </xdr:to>
    <xdr:cxnSp macro="">
      <xdr:nvCxnSpPr>
        <xdr:cNvPr id="126" name="直線コネクタ 125"/>
        <xdr:cNvCxnSpPr/>
      </xdr:nvCxnSpPr>
      <xdr:spPr>
        <a:xfrm flipV="1">
          <a:off x="15671800" y="281990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93997</xdr:rowOff>
    </xdr:from>
    <xdr:ext cx="762000" cy="259045"/>
    <xdr:sp macro="" textlink="">
      <xdr:nvSpPr>
        <xdr:cNvPr id="127" name="物件費平均値テキスト"/>
        <xdr:cNvSpPr txBox="1"/>
      </xdr:nvSpPr>
      <xdr:spPr>
        <a:xfrm>
          <a:off x="16598900" y="283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28" name="フローチャート: 判断 127"/>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140716</xdr:rowOff>
    </xdr:from>
    <xdr:to>
      <xdr:col>78</xdr:col>
      <xdr:colOff>69850</xdr:colOff>
      <xdr:row>16</xdr:row>
      <xdr:rowOff>145288</xdr:rowOff>
    </xdr:to>
    <xdr:cxnSp macro="">
      <xdr:nvCxnSpPr>
        <xdr:cNvPr id="129" name="直線コネクタ 128"/>
        <xdr:cNvCxnSpPr/>
      </xdr:nvCxnSpPr>
      <xdr:spPr>
        <a:xfrm flipV="1">
          <a:off x="14782800" y="28839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30" name="フローチャート: 判断 129"/>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91711</xdr:rowOff>
    </xdr:from>
    <xdr:ext cx="736600" cy="259045"/>
    <xdr:sp macro="" textlink="">
      <xdr:nvSpPr>
        <xdr:cNvPr id="131" name="テキスト ボックス 130"/>
        <xdr:cNvSpPr txBox="1"/>
      </xdr:nvSpPr>
      <xdr:spPr>
        <a:xfrm>
          <a:off x="15290800" y="3006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127000</xdr:rowOff>
    </xdr:from>
    <xdr:to>
      <xdr:col>73</xdr:col>
      <xdr:colOff>180975</xdr:colOff>
      <xdr:row>16</xdr:row>
      <xdr:rowOff>145288</xdr:rowOff>
    </xdr:to>
    <xdr:cxnSp macro="">
      <xdr:nvCxnSpPr>
        <xdr:cNvPr id="132" name="直線コネクタ 131"/>
        <xdr:cNvCxnSpPr/>
      </xdr:nvCxnSpPr>
      <xdr:spPr>
        <a:xfrm>
          <a:off x="13893800" y="28702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167640</xdr:rowOff>
    </xdr:from>
    <xdr:to>
      <xdr:col>74</xdr:col>
      <xdr:colOff>31750</xdr:colOff>
      <xdr:row>17</xdr:row>
      <xdr:rowOff>97790</xdr:rowOff>
    </xdr:to>
    <xdr:sp macro="" textlink="">
      <xdr:nvSpPr>
        <xdr:cNvPr id="133" name="フローチャート: 判断 132"/>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82567</xdr:rowOff>
    </xdr:from>
    <xdr:ext cx="762000" cy="259045"/>
    <xdr:sp macro="" textlink="">
      <xdr:nvSpPr>
        <xdr:cNvPr id="134" name="テキスト ボックス 133"/>
        <xdr:cNvSpPr txBox="1"/>
      </xdr:nvSpPr>
      <xdr:spPr>
        <a:xfrm>
          <a:off x="14401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127000</xdr:rowOff>
    </xdr:from>
    <xdr:to>
      <xdr:col>69</xdr:col>
      <xdr:colOff>92075</xdr:colOff>
      <xdr:row>16</xdr:row>
      <xdr:rowOff>140716</xdr:rowOff>
    </xdr:to>
    <xdr:cxnSp macro="">
      <xdr:nvCxnSpPr>
        <xdr:cNvPr id="135" name="直線コネクタ 134"/>
        <xdr:cNvCxnSpPr/>
      </xdr:nvCxnSpPr>
      <xdr:spPr>
        <a:xfrm flipV="1">
          <a:off x="13004800" y="28702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158496</xdr:rowOff>
    </xdr:from>
    <xdr:to>
      <xdr:col>69</xdr:col>
      <xdr:colOff>142875</xdr:colOff>
      <xdr:row>17</xdr:row>
      <xdr:rowOff>88646</xdr:rowOff>
    </xdr:to>
    <xdr:sp macro="" textlink="">
      <xdr:nvSpPr>
        <xdr:cNvPr id="136" name="フローチャート: 判断 135"/>
        <xdr:cNvSpPr/>
      </xdr:nvSpPr>
      <xdr:spPr>
        <a:xfrm>
          <a:off x="13843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73423</xdr:rowOff>
    </xdr:from>
    <xdr:ext cx="762000" cy="259045"/>
    <xdr:sp macro="" textlink="">
      <xdr:nvSpPr>
        <xdr:cNvPr id="137" name="テキスト ボックス 136"/>
        <xdr:cNvSpPr txBox="1"/>
      </xdr:nvSpPr>
      <xdr:spPr>
        <a:xfrm>
          <a:off x="13512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117348</xdr:rowOff>
    </xdr:from>
    <xdr:to>
      <xdr:col>65</xdr:col>
      <xdr:colOff>53975</xdr:colOff>
      <xdr:row>17</xdr:row>
      <xdr:rowOff>47498</xdr:rowOff>
    </xdr:to>
    <xdr:sp macro="" textlink="">
      <xdr:nvSpPr>
        <xdr:cNvPr id="138" name="フローチャート: 判断 137"/>
        <xdr:cNvSpPr/>
      </xdr:nvSpPr>
      <xdr:spPr>
        <a:xfrm>
          <a:off x="12954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32275</xdr:rowOff>
    </xdr:from>
    <xdr:ext cx="762000" cy="259045"/>
    <xdr:sp macro="" textlink="">
      <xdr:nvSpPr>
        <xdr:cNvPr id="139" name="テキスト ボックス 138"/>
        <xdr:cNvSpPr txBox="1"/>
      </xdr:nvSpPr>
      <xdr:spPr>
        <a:xfrm>
          <a:off x="126238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25908</xdr:rowOff>
    </xdr:from>
    <xdr:to>
      <xdr:col>82</xdr:col>
      <xdr:colOff>158750</xdr:colOff>
      <xdr:row>16</xdr:row>
      <xdr:rowOff>127508</xdr:rowOff>
    </xdr:to>
    <xdr:sp macro="" textlink="">
      <xdr:nvSpPr>
        <xdr:cNvPr id="145" name="楕円 144"/>
        <xdr:cNvSpPr/>
      </xdr:nvSpPr>
      <xdr:spPr>
        <a:xfrm>
          <a:off x="164592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42435</xdr:rowOff>
    </xdr:from>
    <xdr:ext cx="762000" cy="259045"/>
    <xdr:sp macro="" textlink="">
      <xdr:nvSpPr>
        <xdr:cNvPr id="146" name="物件費該当値テキスト"/>
        <xdr:cNvSpPr txBox="1"/>
      </xdr:nvSpPr>
      <xdr:spPr>
        <a:xfrm>
          <a:off x="16598900" y="2614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89916</xdr:rowOff>
    </xdr:from>
    <xdr:to>
      <xdr:col>78</xdr:col>
      <xdr:colOff>120650</xdr:colOff>
      <xdr:row>17</xdr:row>
      <xdr:rowOff>20066</xdr:rowOff>
    </xdr:to>
    <xdr:sp macro="" textlink="">
      <xdr:nvSpPr>
        <xdr:cNvPr id="147" name="楕円 146"/>
        <xdr:cNvSpPr/>
      </xdr:nvSpPr>
      <xdr:spPr>
        <a:xfrm>
          <a:off x="15621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30243</xdr:rowOff>
    </xdr:from>
    <xdr:ext cx="736600" cy="259045"/>
    <xdr:sp macro="" textlink="">
      <xdr:nvSpPr>
        <xdr:cNvPr id="148" name="テキスト ボックス 147"/>
        <xdr:cNvSpPr txBox="1"/>
      </xdr:nvSpPr>
      <xdr:spPr>
        <a:xfrm>
          <a:off x="15290800" y="260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94488</xdr:rowOff>
    </xdr:from>
    <xdr:to>
      <xdr:col>74</xdr:col>
      <xdr:colOff>31750</xdr:colOff>
      <xdr:row>17</xdr:row>
      <xdr:rowOff>24638</xdr:rowOff>
    </xdr:to>
    <xdr:sp macro="" textlink="">
      <xdr:nvSpPr>
        <xdr:cNvPr id="149" name="楕円 148"/>
        <xdr:cNvSpPr/>
      </xdr:nvSpPr>
      <xdr:spPr>
        <a:xfrm>
          <a:off x="14732000" y="28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34815</xdr:rowOff>
    </xdr:from>
    <xdr:ext cx="762000" cy="259045"/>
    <xdr:sp macro="" textlink="">
      <xdr:nvSpPr>
        <xdr:cNvPr id="150" name="テキスト ボックス 149"/>
        <xdr:cNvSpPr txBox="1"/>
      </xdr:nvSpPr>
      <xdr:spPr>
        <a:xfrm>
          <a:off x="14401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76200</xdr:rowOff>
    </xdr:from>
    <xdr:to>
      <xdr:col>69</xdr:col>
      <xdr:colOff>142875</xdr:colOff>
      <xdr:row>17</xdr:row>
      <xdr:rowOff>6350</xdr:rowOff>
    </xdr:to>
    <xdr:sp macro="" textlink="">
      <xdr:nvSpPr>
        <xdr:cNvPr id="151" name="楕円 150"/>
        <xdr:cNvSpPr/>
      </xdr:nvSpPr>
      <xdr:spPr>
        <a:xfrm>
          <a:off x="13843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16527</xdr:rowOff>
    </xdr:from>
    <xdr:ext cx="762000" cy="259045"/>
    <xdr:sp macro="" textlink="">
      <xdr:nvSpPr>
        <xdr:cNvPr id="152" name="テキスト ボックス 151"/>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89916</xdr:rowOff>
    </xdr:from>
    <xdr:to>
      <xdr:col>65</xdr:col>
      <xdr:colOff>53975</xdr:colOff>
      <xdr:row>17</xdr:row>
      <xdr:rowOff>20066</xdr:rowOff>
    </xdr:to>
    <xdr:sp macro="" textlink="">
      <xdr:nvSpPr>
        <xdr:cNvPr id="153" name="楕円 152"/>
        <xdr:cNvSpPr/>
      </xdr:nvSpPr>
      <xdr:spPr>
        <a:xfrm>
          <a:off x="12954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30243</xdr:rowOff>
    </xdr:from>
    <xdr:ext cx="762000" cy="259045"/>
    <xdr:sp macro="" textlink="">
      <xdr:nvSpPr>
        <xdr:cNvPr id="154" name="テキスト ボックス 153"/>
        <xdr:cNvSpPr txBox="1"/>
      </xdr:nvSpPr>
      <xdr:spPr>
        <a:xfrm>
          <a:off x="12623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引き続き認定こども園に対する施設型給付費等の扶助費が増加となっているため、類似団体平均を上回っている。その他障害者自立支援事業や子ども・子育て新制度に対する扶助費においても今度も増加見込みであり、今後の適正な財政運営を実施する上で喫緊の課題となっている。財政を圧迫する上昇傾向に歯止めをかけるよう、扶助費をはじめとする義務的経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9" name="直線コネクタ 168"/>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0" name="テキスト ボックス 169"/>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1" name="直線コネクタ 170"/>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2" name="テキスト ボックス 171"/>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3" name="直線コネクタ 172"/>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4" name="テキスト ボックス 173"/>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5" name="直線コネクタ 17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6" name="テキスト ボックス 175"/>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7" name="直線コネクタ 176"/>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8" name="テキスト ボックス 177"/>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9" name="直線コネクタ 178"/>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0" name="テキスト ボックス 179"/>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1" name="直線コネクタ 180"/>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2" name="テキスト ボックス 181"/>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3" name="直線コネクタ 18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84138</xdr:rowOff>
    </xdr:from>
    <xdr:to>
      <xdr:col>24</xdr:col>
      <xdr:colOff>25400</xdr:colOff>
      <xdr:row>61</xdr:row>
      <xdr:rowOff>69850</xdr:rowOff>
    </xdr:to>
    <xdr:cxnSp macro="">
      <xdr:nvCxnSpPr>
        <xdr:cNvPr id="185" name="直線コネクタ 184"/>
        <xdr:cNvCxnSpPr/>
      </xdr:nvCxnSpPr>
      <xdr:spPr>
        <a:xfrm flipV="1">
          <a:off x="4826000" y="9170988"/>
          <a:ext cx="0" cy="1357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170515</xdr:rowOff>
    </xdr:from>
    <xdr:ext cx="762000" cy="259045"/>
    <xdr:sp macro="" textlink="">
      <xdr:nvSpPr>
        <xdr:cNvPr id="188" name="扶助費最大値テキスト"/>
        <xdr:cNvSpPr txBox="1"/>
      </xdr:nvSpPr>
      <xdr:spPr>
        <a:xfrm>
          <a:off x="4914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84138</xdr:rowOff>
    </xdr:from>
    <xdr:to>
      <xdr:col>24</xdr:col>
      <xdr:colOff>114300</xdr:colOff>
      <xdr:row>53</xdr:row>
      <xdr:rowOff>84138</xdr:rowOff>
    </xdr:to>
    <xdr:cxnSp macro="">
      <xdr:nvCxnSpPr>
        <xdr:cNvPr id="189" name="直線コネクタ 188"/>
        <xdr:cNvCxnSpPr/>
      </xdr:nvCxnSpPr>
      <xdr:spPr>
        <a:xfrm>
          <a:off x="4737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41275</xdr:rowOff>
    </xdr:from>
    <xdr:to>
      <xdr:col>24</xdr:col>
      <xdr:colOff>25400</xdr:colOff>
      <xdr:row>57</xdr:row>
      <xdr:rowOff>84138</xdr:rowOff>
    </xdr:to>
    <xdr:cxnSp macro="">
      <xdr:nvCxnSpPr>
        <xdr:cNvPr id="190" name="直線コネクタ 189"/>
        <xdr:cNvCxnSpPr/>
      </xdr:nvCxnSpPr>
      <xdr:spPr>
        <a:xfrm flipV="1">
          <a:off x="3987800" y="9813925"/>
          <a:ext cx="8382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35577</xdr:rowOff>
    </xdr:from>
    <xdr:ext cx="762000" cy="259045"/>
    <xdr:sp macro="" textlink="">
      <xdr:nvSpPr>
        <xdr:cNvPr id="191" name="扶助費平均値テキスト"/>
        <xdr:cNvSpPr txBox="1"/>
      </xdr:nvSpPr>
      <xdr:spPr>
        <a:xfrm>
          <a:off x="4914900" y="9465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192" name="フローチャート: 判断 191"/>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57</xdr:row>
      <xdr:rowOff>84138</xdr:rowOff>
    </xdr:to>
    <xdr:cxnSp macro="">
      <xdr:nvCxnSpPr>
        <xdr:cNvPr id="193" name="直線コネクタ 192"/>
        <xdr:cNvCxnSpPr/>
      </xdr:nvCxnSpPr>
      <xdr:spPr>
        <a:xfrm>
          <a:off x="3098800" y="9842500"/>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104775</xdr:rowOff>
    </xdr:from>
    <xdr:to>
      <xdr:col>20</xdr:col>
      <xdr:colOff>38100</xdr:colOff>
      <xdr:row>57</xdr:row>
      <xdr:rowOff>34925</xdr:rowOff>
    </xdr:to>
    <xdr:sp macro="" textlink="">
      <xdr:nvSpPr>
        <xdr:cNvPr id="194" name="フローチャート: 判断 193"/>
        <xdr:cNvSpPr/>
      </xdr:nvSpPr>
      <xdr:spPr>
        <a:xfrm>
          <a:off x="3937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45102</xdr:rowOff>
    </xdr:from>
    <xdr:ext cx="736600" cy="259045"/>
    <xdr:sp macro="" textlink="">
      <xdr:nvSpPr>
        <xdr:cNvPr id="195" name="テキスト ボックス 194"/>
        <xdr:cNvSpPr txBox="1"/>
      </xdr:nvSpPr>
      <xdr:spPr>
        <a:xfrm>
          <a:off x="3606800" y="9474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41275</xdr:rowOff>
    </xdr:from>
    <xdr:to>
      <xdr:col>15</xdr:col>
      <xdr:colOff>98425</xdr:colOff>
      <xdr:row>57</xdr:row>
      <xdr:rowOff>69850</xdr:rowOff>
    </xdr:to>
    <xdr:cxnSp macro="">
      <xdr:nvCxnSpPr>
        <xdr:cNvPr id="196" name="直線コネクタ 195"/>
        <xdr:cNvCxnSpPr/>
      </xdr:nvCxnSpPr>
      <xdr:spPr>
        <a:xfrm>
          <a:off x="2209800" y="9642475"/>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104775</xdr:rowOff>
    </xdr:from>
    <xdr:to>
      <xdr:col>15</xdr:col>
      <xdr:colOff>149225</xdr:colOff>
      <xdr:row>57</xdr:row>
      <xdr:rowOff>34925</xdr:rowOff>
    </xdr:to>
    <xdr:sp macro="" textlink="">
      <xdr:nvSpPr>
        <xdr:cNvPr id="197" name="フローチャート: 判断 196"/>
        <xdr:cNvSpPr/>
      </xdr:nvSpPr>
      <xdr:spPr>
        <a:xfrm>
          <a:off x="3048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45102</xdr:rowOff>
    </xdr:from>
    <xdr:ext cx="762000" cy="259045"/>
    <xdr:sp macro="" textlink="">
      <xdr:nvSpPr>
        <xdr:cNvPr id="198" name="テキスト ボックス 197"/>
        <xdr:cNvSpPr txBox="1"/>
      </xdr:nvSpPr>
      <xdr:spPr>
        <a:xfrm>
          <a:off x="2717800" y="947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41275</xdr:rowOff>
    </xdr:from>
    <xdr:to>
      <xdr:col>11</xdr:col>
      <xdr:colOff>9525</xdr:colOff>
      <xdr:row>56</xdr:row>
      <xdr:rowOff>41275</xdr:rowOff>
    </xdr:to>
    <xdr:cxnSp macro="">
      <xdr:nvCxnSpPr>
        <xdr:cNvPr id="199" name="直線コネクタ 198"/>
        <xdr:cNvCxnSpPr/>
      </xdr:nvCxnSpPr>
      <xdr:spPr>
        <a:xfrm>
          <a:off x="1320800" y="96424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47625</xdr:rowOff>
    </xdr:from>
    <xdr:to>
      <xdr:col>11</xdr:col>
      <xdr:colOff>60325</xdr:colOff>
      <xdr:row>56</xdr:row>
      <xdr:rowOff>149225</xdr:rowOff>
    </xdr:to>
    <xdr:sp macro="" textlink="">
      <xdr:nvSpPr>
        <xdr:cNvPr id="200" name="フローチャート: 判断 199"/>
        <xdr:cNvSpPr/>
      </xdr:nvSpPr>
      <xdr:spPr>
        <a:xfrm>
          <a:off x="2159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134002</xdr:rowOff>
    </xdr:from>
    <xdr:ext cx="762000" cy="259045"/>
    <xdr:sp macro="" textlink="">
      <xdr:nvSpPr>
        <xdr:cNvPr id="201" name="テキスト ボックス 200"/>
        <xdr:cNvSpPr txBox="1"/>
      </xdr:nvSpPr>
      <xdr:spPr>
        <a:xfrm>
          <a:off x="1828800" y="973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2" name="フローチャート: 判断 201"/>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203" name="テキスト ボックス 202"/>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161925</xdr:rowOff>
    </xdr:from>
    <xdr:to>
      <xdr:col>24</xdr:col>
      <xdr:colOff>76200</xdr:colOff>
      <xdr:row>57</xdr:row>
      <xdr:rowOff>92075</xdr:rowOff>
    </xdr:to>
    <xdr:sp macro="" textlink="">
      <xdr:nvSpPr>
        <xdr:cNvPr id="209" name="楕円 208"/>
        <xdr:cNvSpPr/>
      </xdr:nvSpPr>
      <xdr:spPr>
        <a:xfrm>
          <a:off x="47752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134002</xdr:rowOff>
    </xdr:from>
    <xdr:ext cx="762000" cy="259045"/>
    <xdr:sp macro="" textlink="">
      <xdr:nvSpPr>
        <xdr:cNvPr id="210" name="扶助費該当値テキスト"/>
        <xdr:cNvSpPr txBox="1"/>
      </xdr:nvSpPr>
      <xdr:spPr>
        <a:xfrm>
          <a:off x="4914900" y="973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33338</xdr:rowOff>
    </xdr:from>
    <xdr:to>
      <xdr:col>20</xdr:col>
      <xdr:colOff>38100</xdr:colOff>
      <xdr:row>57</xdr:row>
      <xdr:rowOff>134938</xdr:rowOff>
    </xdr:to>
    <xdr:sp macro="" textlink="">
      <xdr:nvSpPr>
        <xdr:cNvPr id="211" name="楕円 210"/>
        <xdr:cNvSpPr/>
      </xdr:nvSpPr>
      <xdr:spPr>
        <a:xfrm>
          <a:off x="3937000" y="980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119715</xdr:rowOff>
    </xdr:from>
    <xdr:ext cx="736600" cy="259045"/>
    <xdr:sp macro="" textlink="">
      <xdr:nvSpPr>
        <xdr:cNvPr id="212" name="テキスト ボックス 211"/>
        <xdr:cNvSpPr txBox="1"/>
      </xdr:nvSpPr>
      <xdr:spPr>
        <a:xfrm>
          <a:off x="3606800" y="9892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13" name="楕円 212"/>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14" name="テキスト ボックス 213"/>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161925</xdr:rowOff>
    </xdr:from>
    <xdr:to>
      <xdr:col>11</xdr:col>
      <xdr:colOff>60325</xdr:colOff>
      <xdr:row>56</xdr:row>
      <xdr:rowOff>92075</xdr:rowOff>
    </xdr:to>
    <xdr:sp macro="" textlink="">
      <xdr:nvSpPr>
        <xdr:cNvPr id="215" name="楕円 214"/>
        <xdr:cNvSpPr/>
      </xdr:nvSpPr>
      <xdr:spPr>
        <a:xfrm>
          <a:off x="21590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102252</xdr:rowOff>
    </xdr:from>
    <xdr:ext cx="762000" cy="259045"/>
    <xdr:sp macro="" textlink="">
      <xdr:nvSpPr>
        <xdr:cNvPr id="216" name="テキスト ボックス 215"/>
        <xdr:cNvSpPr txBox="1"/>
      </xdr:nvSpPr>
      <xdr:spPr>
        <a:xfrm>
          <a:off x="1828800" y="936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161925</xdr:rowOff>
    </xdr:from>
    <xdr:to>
      <xdr:col>6</xdr:col>
      <xdr:colOff>171450</xdr:colOff>
      <xdr:row>56</xdr:row>
      <xdr:rowOff>92075</xdr:rowOff>
    </xdr:to>
    <xdr:sp macro="" textlink="">
      <xdr:nvSpPr>
        <xdr:cNvPr id="217" name="楕円 216"/>
        <xdr:cNvSpPr/>
      </xdr:nvSpPr>
      <xdr:spPr>
        <a:xfrm>
          <a:off x="12700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102252</xdr:rowOff>
    </xdr:from>
    <xdr:ext cx="762000" cy="259045"/>
    <xdr:sp macro="" textlink="">
      <xdr:nvSpPr>
        <xdr:cNvPr id="218" name="テキスト ボックス 217"/>
        <xdr:cNvSpPr txBox="1"/>
      </xdr:nvSpPr>
      <xdr:spPr>
        <a:xfrm>
          <a:off x="939800" y="936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その他に係る経常収支比率が類似団体を上回っているのは、下水道事業に対する繰出金が主な要因である。下水道事業については、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下水道管渠築造のほか、現在整備を進めている地方公営企業法の適用を令和５年度から予定しており、今後一般会計繰出金の更なる増額が見込まれる。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独立採算の原則に立ち返った料金の値上げを検討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するとともに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、繰出基準に基づかない繰出金を削減していくよう努める。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107950</xdr:rowOff>
    </xdr:to>
    <xdr:cxnSp macro="">
      <xdr:nvCxnSpPr>
        <xdr:cNvPr id="246" name="直線コネクタ 245"/>
        <xdr:cNvCxnSpPr/>
      </xdr:nvCxnSpPr>
      <xdr:spPr>
        <a:xfrm flipV="1">
          <a:off x="16510000" y="90957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7"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8" name="直線コネクタ 247"/>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9" name="その他最大値テキスト"/>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50" name="直線コネクタ 249"/>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81280</xdr:rowOff>
    </xdr:from>
    <xdr:to>
      <xdr:col>82</xdr:col>
      <xdr:colOff>107950</xdr:colOff>
      <xdr:row>58</xdr:row>
      <xdr:rowOff>134620</xdr:rowOff>
    </xdr:to>
    <xdr:cxnSp macro="">
      <xdr:nvCxnSpPr>
        <xdr:cNvPr id="251" name="直線コネクタ 250"/>
        <xdr:cNvCxnSpPr/>
      </xdr:nvCxnSpPr>
      <xdr:spPr>
        <a:xfrm flipV="1">
          <a:off x="15671800" y="100253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52" name="その他平均値テキスト"/>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3" name="フローチャート: 判断 252"/>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134620</xdr:rowOff>
    </xdr:from>
    <xdr:to>
      <xdr:col>78</xdr:col>
      <xdr:colOff>69850</xdr:colOff>
      <xdr:row>58</xdr:row>
      <xdr:rowOff>134620</xdr:rowOff>
    </xdr:to>
    <xdr:cxnSp macro="">
      <xdr:nvCxnSpPr>
        <xdr:cNvPr id="254" name="直線コネクタ 253"/>
        <xdr:cNvCxnSpPr/>
      </xdr:nvCxnSpPr>
      <xdr:spPr>
        <a:xfrm>
          <a:off x="14782800" y="10078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56" name="テキスト ボックス 255"/>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146050</xdr:rowOff>
    </xdr:from>
    <xdr:to>
      <xdr:col>73</xdr:col>
      <xdr:colOff>180975</xdr:colOff>
      <xdr:row>58</xdr:row>
      <xdr:rowOff>134620</xdr:rowOff>
    </xdr:to>
    <xdr:cxnSp macro="">
      <xdr:nvCxnSpPr>
        <xdr:cNvPr id="257" name="直線コネクタ 256"/>
        <xdr:cNvCxnSpPr/>
      </xdr:nvCxnSpPr>
      <xdr:spPr>
        <a:xfrm>
          <a:off x="13893800" y="99187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8" name="フローチャート: 判断 257"/>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47007</xdr:rowOff>
    </xdr:from>
    <xdr:ext cx="762000" cy="259045"/>
    <xdr:sp macro="" textlink="">
      <xdr:nvSpPr>
        <xdr:cNvPr id="259" name="テキスト ボックス 258"/>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146050</xdr:rowOff>
    </xdr:from>
    <xdr:to>
      <xdr:col>69</xdr:col>
      <xdr:colOff>92075</xdr:colOff>
      <xdr:row>58</xdr:row>
      <xdr:rowOff>20320</xdr:rowOff>
    </xdr:to>
    <xdr:cxnSp macro="">
      <xdr:nvCxnSpPr>
        <xdr:cNvPr id="260" name="直線コネクタ 259"/>
        <xdr:cNvCxnSpPr/>
      </xdr:nvCxnSpPr>
      <xdr:spPr>
        <a:xfrm flipV="1">
          <a:off x="13004800" y="9918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1" name="フローチャート: 判断 260"/>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62" name="テキスト ボックス 261"/>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3" name="フローチャート: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64" name="テキスト ボックス 263"/>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30480</xdr:rowOff>
    </xdr:from>
    <xdr:to>
      <xdr:col>82</xdr:col>
      <xdr:colOff>158750</xdr:colOff>
      <xdr:row>58</xdr:row>
      <xdr:rowOff>132080</xdr:rowOff>
    </xdr:to>
    <xdr:sp macro="" textlink="">
      <xdr:nvSpPr>
        <xdr:cNvPr id="270" name="楕円 269"/>
        <xdr:cNvSpPr/>
      </xdr:nvSpPr>
      <xdr:spPr>
        <a:xfrm>
          <a:off x="164592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2557</xdr:rowOff>
    </xdr:from>
    <xdr:ext cx="762000" cy="259045"/>
    <xdr:sp macro="" textlink="">
      <xdr:nvSpPr>
        <xdr:cNvPr id="271" name="その他該当値テキスト"/>
        <xdr:cNvSpPr txBox="1"/>
      </xdr:nvSpPr>
      <xdr:spPr>
        <a:xfrm>
          <a:off x="165989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83820</xdr:rowOff>
    </xdr:from>
    <xdr:to>
      <xdr:col>78</xdr:col>
      <xdr:colOff>120650</xdr:colOff>
      <xdr:row>59</xdr:row>
      <xdr:rowOff>13970</xdr:rowOff>
    </xdr:to>
    <xdr:sp macro="" textlink="">
      <xdr:nvSpPr>
        <xdr:cNvPr id="272" name="楕円 271"/>
        <xdr:cNvSpPr/>
      </xdr:nvSpPr>
      <xdr:spPr>
        <a:xfrm>
          <a:off x="15621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170197</xdr:rowOff>
    </xdr:from>
    <xdr:ext cx="736600" cy="259045"/>
    <xdr:sp macro="" textlink="">
      <xdr:nvSpPr>
        <xdr:cNvPr id="273" name="テキスト ボックス 272"/>
        <xdr:cNvSpPr txBox="1"/>
      </xdr:nvSpPr>
      <xdr:spPr>
        <a:xfrm>
          <a:off x="15290800" y="1011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83820</xdr:rowOff>
    </xdr:from>
    <xdr:to>
      <xdr:col>74</xdr:col>
      <xdr:colOff>31750</xdr:colOff>
      <xdr:row>59</xdr:row>
      <xdr:rowOff>13970</xdr:rowOff>
    </xdr:to>
    <xdr:sp macro="" textlink="">
      <xdr:nvSpPr>
        <xdr:cNvPr id="274" name="楕円 273"/>
        <xdr:cNvSpPr/>
      </xdr:nvSpPr>
      <xdr:spPr>
        <a:xfrm>
          <a:off x="14732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170197</xdr:rowOff>
    </xdr:from>
    <xdr:ext cx="762000" cy="259045"/>
    <xdr:sp macro="" textlink="">
      <xdr:nvSpPr>
        <xdr:cNvPr id="275" name="テキスト ボックス 274"/>
        <xdr:cNvSpPr txBox="1"/>
      </xdr:nvSpPr>
      <xdr:spPr>
        <a:xfrm>
          <a:off x="14401800" y="1011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95250</xdr:rowOff>
    </xdr:from>
    <xdr:to>
      <xdr:col>69</xdr:col>
      <xdr:colOff>142875</xdr:colOff>
      <xdr:row>58</xdr:row>
      <xdr:rowOff>25400</xdr:rowOff>
    </xdr:to>
    <xdr:sp macro="" textlink="">
      <xdr:nvSpPr>
        <xdr:cNvPr id="276" name="楕円 275"/>
        <xdr:cNvSpPr/>
      </xdr:nvSpPr>
      <xdr:spPr>
        <a:xfrm>
          <a:off x="13843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10177</xdr:rowOff>
    </xdr:from>
    <xdr:ext cx="762000" cy="259045"/>
    <xdr:sp macro="" textlink="">
      <xdr:nvSpPr>
        <xdr:cNvPr id="277" name="テキスト ボックス 276"/>
        <xdr:cNvSpPr txBox="1"/>
      </xdr:nvSpPr>
      <xdr:spPr>
        <a:xfrm>
          <a:off x="13512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140970</xdr:rowOff>
    </xdr:from>
    <xdr:to>
      <xdr:col>65</xdr:col>
      <xdr:colOff>53975</xdr:colOff>
      <xdr:row>58</xdr:row>
      <xdr:rowOff>71120</xdr:rowOff>
    </xdr:to>
    <xdr:sp macro="" textlink="">
      <xdr:nvSpPr>
        <xdr:cNvPr id="278" name="楕円 277"/>
        <xdr:cNvSpPr/>
      </xdr:nvSpPr>
      <xdr:spPr>
        <a:xfrm>
          <a:off x="12954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55897</xdr:rowOff>
    </xdr:from>
    <xdr:ext cx="762000" cy="259045"/>
    <xdr:sp macro="" textlink="">
      <xdr:nvSpPr>
        <xdr:cNvPr id="279" name="テキスト ボックス 278"/>
        <xdr:cNvSpPr txBox="1"/>
      </xdr:nvSpPr>
      <xdr:spPr>
        <a:xfrm>
          <a:off x="12623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横瀬小学校学校給食費助成金支給事業に係る学校給食費補助金が前年度と比較して減額となったため、比率は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的にも依然として高い水準にある。広域事業における負担金や義務的な性質の強い補助事業を除き、補助金等を交付するのが適当な事業を行っているのかなどについて検討を行い、必要性の低い補助金の見直し・廃止を行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35</xdr:row>
      <xdr:rowOff>14986</xdr:rowOff>
    </xdr:from>
    <xdr:to>
      <xdr:col>82</xdr:col>
      <xdr:colOff>107950</xdr:colOff>
      <xdr:row>40</xdr:row>
      <xdr:rowOff>113284</xdr:rowOff>
    </xdr:to>
    <xdr:cxnSp macro="">
      <xdr:nvCxnSpPr>
        <xdr:cNvPr id="304" name="直線コネクタ 303"/>
        <xdr:cNvCxnSpPr/>
      </xdr:nvCxnSpPr>
      <xdr:spPr>
        <a:xfrm flipV="1">
          <a:off x="16510000" y="6015736"/>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5" name="補助費等最小値テキスト"/>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6" name="直線コネクタ 305"/>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101363</xdr:rowOff>
    </xdr:from>
    <xdr:ext cx="762000" cy="259045"/>
    <xdr:sp macro="" textlink="">
      <xdr:nvSpPr>
        <xdr:cNvPr id="307" name="補助費等最大値テキスト"/>
        <xdr:cNvSpPr txBox="1"/>
      </xdr:nvSpPr>
      <xdr:spPr>
        <a:xfrm>
          <a:off x="165989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35</xdr:row>
      <xdr:rowOff>14986</xdr:rowOff>
    </xdr:from>
    <xdr:to>
      <xdr:col>82</xdr:col>
      <xdr:colOff>196850</xdr:colOff>
      <xdr:row>35</xdr:row>
      <xdr:rowOff>14986</xdr:rowOff>
    </xdr:to>
    <xdr:cxnSp macro="">
      <xdr:nvCxnSpPr>
        <xdr:cNvPr id="308" name="直線コネクタ 307"/>
        <xdr:cNvCxnSpPr/>
      </xdr:nvCxnSpPr>
      <xdr:spPr>
        <a:xfrm>
          <a:off x="16421100" y="601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19558</xdr:rowOff>
    </xdr:from>
    <xdr:to>
      <xdr:col>82</xdr:col>
      <xdr:colOff>107950</xdr:colOff>
      <xdr:row>37</xdr:row>
      <xdr:rowOff>37846</xdr:rowOff>
    </xdr:to>
    <xdr:cxnSp macro="">
      <xdr:nvCxnSpPr>
        <xdr:cNvPr id="309" name="直線コネクタ 308"/>
        <xdr:cNvCxnSpPr/>
      </xdr:nvCxnSpPr>
      <xdr:spPr>
        <a:xfrm flipV="1">
          <a:off x="15671800" y="636320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23131</xdr:rowOff>
    </xdr:from>
    <xdr:ext cx="762000" cy="259045"/>
    <xdr:sp macro="" textlink="">
      <xdr:nvSpPr>
        <xdr:cNvPr id="310" name="補助費等平均値テキスト"/>
        <xdr:cNvSpPr txBox="1"/>
      </xdr:nvSpPr>
      <xdr:spPr>
        <a:xfrm>
          <a:off x="16598900" y="6366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51054</xdr:rowOff>
    </xdr:from>
    <xdr:to>
      <xdr:col>82</xdr:col>
      <xdr:colOff>158750</xdr:colOff>
      <xdr:row>37</xdr:row>
      <xdr:rowOff>152654</xdr:rowOff>
    </xdr:to>
    <xdr:sp macro="" textlink="">
      <xdr:nvSpPr>
        <xdr:cNvPr id="311" name="フローチャート: 判断 310"/>
        <xdr:cNvSpPr/>
      </xdr:nvSpPr>
      <xdr:spPr>
        <a:xfrm>
          <a:off x="164592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28702</xdr:rowOff>
    </xdr:from>
    <xdr:to>
      <xdr:col>78</xdr:col>
      <xdr:colOff>69850</xdr:colOff>
      <xdr:row>37</xdr:row>
      <xdr:rowOff>37846</xdr:rowOff>
    </xdr:to>
    <xdr:cxnSp macro="">
      <xdr:nvCxnSpPr>
        <xdr:cNvPr id="312" name="直線コネクタ 311"/>
        <xdr:cNvCxnSpPr/>
      </xdr:nvCxnSpPr>
      <xdr:spPr>
        <a:xfrm>
          <a:off x="14782800" y="63723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37338</xdr:rowOff>
    </xdr:from>
    <xdr:to>
      <xdr:col>78</xdr:col>
      <xdr:colOff>120650</xdr:colOff>
      <xdr:row>37</xdr:row>
      <xdr:rowOff>138938</xdr:rowOff>
    </xdr:to>
    <xdr:sp macro="" textlink="">
      <xdr:nvSpPr>
        <xdr:cNvPr id="313" name="フローチャート: 判断 312"/>
        <xdr:cNvSpPr/>
      </xdr:nvSpPr>
      <xdr:spPr>
        <a:xfrm>
          <a:off x="15621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123715</xdr:rowOff>
    </xdr:from>
    <xdr:ext cx="736600" cy="259045"/>
    <xdr:sp macro="" textlink="">
      <xdr:nvSpPr>
        <xdr:cNvPr id="314" name="テキスト ボックス 313"/>
        <xdr:cNvSpPr txBox="1"/>
      </xdr:nvSpPr>
      <xdr:spPr>
        <a:xfrm>
          <a:off x="15290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28702</xdr:rowOff>
    </xdr:from>
    <xdr:to>
      <xdr:col>73</xdr:col>
      <xdr:colOff>180975</xdr:colOff>
      <xdr:row>37</xdr:row>
      <xdr:rowOff>115570</xdr:rowOff>
    </xdr:to>
    <xdr:cxnSp macro="">
      <xdr:nvCxnSpPr>
        <xdr:cNvPr id="315" name="直線コネクタ 314"/>
        <xdr:cNvCxnSpPr/>
      </xdr:nvCxnSpPr>
      <xdr:spPr>
        <a:xfrm flipV="1">
          <a:off x="13893800" y="637235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16" name="フローチャート: 判断 315"/>
        <xdr:cNvSpPr/>
      </xdr:nvSpPr>
      <xdr:spPr>
        <a:xfrm>
          <a:off x="14732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96283</xdr:rowOff>
    </xdr:from>
    <xdr:ext cx="762000" cy="259045"/>
    <xdr:sp macro="" textlink="">
      <xdr:nvSpPr>
        <xdr:cNvPr id="317" name="テキスト ボックス 316"/>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115570</xdr:rowOff>
    </xdr:from>
    <xdr:to>
      <xdr:col>69</xdr:col>
      <xdr:colOff>92075</xdr:colOff>
      <xdr:row>37</xdr:row>
      <xdr:rowOff>115570</xdr:rowOff>
    </xdr:to>
    <xdr:cxnSp macro="">
      <xdr:nvCxnSpPr>
        <xdr:cNvPr id="318" name="直線コネクタ 317"/>
        <xdr:cNvCxnSpPr/>
      </xdr:nvCxnSpPr>
      <xdr:spPr>
        <a:xfrm>
          <a:off x="13004800" y="6459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9" name="フローチャート: 判断 318"/>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112539</xdr:rowOff>
    </xdr:from>
    <xdr:ext cx="762000" cy="259045"/>
    <xdr:sp macro="" textlink="">
      <xdr:nvSpPr>
        <xdr:cNvPr id="320" name="テキスト ボックス 319"/>
        <xdr:cNvSpPr txBox="1"/>
      </xdr:nvSpPr>
      <xdr:spPr>
        <a:xfrm>
          <a:off x="13512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1" name="フローチャート: 判断 320"/>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22" name="テキスト ボックス 321"/>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28" name="楕円 327"/>
        <xdr:cNvSpPr/>
      </xdr:nvSpPr>
      <xdr:spPr>
        <a:xfrm>
          <a:off x="16459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156735</xdr:rowOff>
    </xdr:from>
    <xdr:ext cx="762000" cy="259045"/>
    <xdr:sp macro="" textlink="">
      <xdr:nvSpPr>
        <xdr:cNvPr id="329" name="補助費等該当値テキスト"/>
        <xdr:cNvSpPr txBox="1"/>
      </xdr:nvSpPr>
      <xdr:spPr>
        <a:xfrm>
          <a:off x="16598900" y="615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158496</xdr:rowOff>
    </xdr:from>
    <xdr:to>
      <xdr:col>78</xdr:col>
      <xdr:colOff>120650</xdr:colOff>
      <xdr:row>37</xdr:row>
      <xdr:rowOff>88646</xdr:rowOff>
    </xdr:to>
    <xdr:sp macro="" textlink="">
      <xdr:nvSpPr>
        <xdr:cNvPr id="330" name="楕円 329"/>
        <xdr:cNvSpPr/>
      </xdr:nvSpPr>
      <xdr:spPr>
        <a:xfrm>
          <a:off x="15621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98823</xdr:rowOff>
    </xdr:from>
    <xdr:ext cx="736600" cy="259045"/>
    <xdr:sp macro="" textlink="">
      <xdr:nvSpPr>
        <xdr:cNvPr id="331" name="テキスト ボックス 330"/>
        <xdr:cNvSpPr txBox="1"/>
      </xdr:nvSpPr>
      <xdr:spPr>
        <a:xfrm>
          <a:off x="15290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149352</xdr:rowOff>
    </xdr:from>
    <xdr:to>
      <xdr:col>74</xdr:col>
      <xdr:colOff>31750</xdr:colOff>
      <xdr:row>37</xdr:row>
      <xdr:rowOff>79502</xdr:rowOff>
    </xdr:to>
    <xdr:sp macro="" textlink="">
      <xdr:nvSpPr>
        <xdr:cNvPr id="332" name="楕円 331"/>
        <xdr:cNvSpPr/>
      </xdr:nvSpPr>
      <xdr:spPr>
        <a:xfrm>
          <a:off x="14732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89679</xdr:rowOff>
    </xdr:from>
    <xdr:ext cx="762000" cy="259045"/>
    <xdr:sp macro="" textlink="">
      <xdr:nvSpPr>
        <xdr:cNvPr id="333" name="テキスト ボックス 332"/>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64770</xdr:rowOff>
    </xdr:from>
    <xdr:to>
      <xdr:col>69</xdr:col>
      <xdr:colOff>142875</xdr:colOff>
      <xdr:row>37</xdr:row>
      <xdr:rowOff>166370</xdr:rowOff>
    </xdr:to>
    <xdr:sp macro="" textlink="">
      <xdr:nvSpPr>
        <xdr:cNvPr id="334" name="楕円 333"/>
        <xdr:cNvSpPr/>
      </xdr:nvSpPr>
      <xdr:spPr>
        <a:xfrm>
          <a:off x="13843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151147</xdr:rowOff>
    </xdr:from>
    <xdr:ext cx="762000" cy="259045"/>
    <xdr:sp macro="" textlink="">
      <xdr:nvSpPr>
        <xdr:cNvPr id="335" name="テキスト ボックス 334"/>
        <xdr:cNvSpPr txBox="1"/>
      </xdr:nvSpPr>
      <xdr:spPr>
        <a:xfrm>
          <a:off x="13512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64770</xdr:rowOff>
    </xdr:from>
    <xdr:to>
      <xdr:col>65</xdr:col>
      <xdr:colOff>53975</xdr:colOff>
      <xdr:row>37</xdr:row>
      <xdr:rowOff>166370</xdr:rowOff>
    </xdr:to>
    <xdr:sp macro="" textlink="">
      <xdr:nvSpPr>
        <xdr:cNvPr id="336" name="楕円 335"/>
        <xdr:cNvSpPr/>
      </xdr:nvSpPr>
      <xdr:spPr>
        <a:xfrm>
          <a:off x="12954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151147</xdr:rowOff>
    </xdr:from>
    <xdr:ext cx="762000" cy="259045"/>
    <xdr:sp macro="" textlink="">
      <xdr:nvSpPr>
        <xdr:cNvPr id="337" name="テキスト ボックス 336"/>
        <xdr:cNvSpPr txBox="1"/>
      </xdr:nvSpPr>
      <xdr:spPr>
        <a:xfrm>
          <a:off x="12623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既存借入の順調な元利償還及び新規借入の抑制により、類似団体平均・全国平均・県平均のいずれと比べても低い水準にある。令和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年度から実施</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横瀬小学校校舎建築事業では、多額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起債</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を起こして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いることから、公債費のピークは令和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年度で、非常に厳しい財政運営となることが予想されるため、地方債の新規発行を伴う普通建設事業費などの削減も視野に入れ、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財政負担の軽減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50800</xdr:rowOff>
    </xdr:from>
    <xdr:to>
      <xdr:col>24</xdr:col>
      <xdr:colOff>25400</xdr:colOff>
      <xdr:row>81</xdr:row>
      <xdr:rowOff>123189</xdr:rowOff>
    </xdr:to>
    <xdr:cxnSp macro="">
      <xdr:nvCxnSpPr>
        <xdr:cNvPr id="364" name="直線コネクタ 363"/>
        <xdr:cNvCxnSpPr/>
      </xdr:nvCxnSpPr>
      <xdr:spPr>
        <a:xfrm flipV="1">
          <a:off x="4826000" y="12566650"/>
          <a:ext cx="0" cy="1443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95266</xdr:rowOff>
    </xdr:from>
    <xdr:ext cx="762000" cy="259045"/>
    <xdr:sp macro="" textlink="">
      <xdr:nvSpPr>
        <xdr:cNvPr id="365" name="公債費最小値テキスト"/>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123189</xdr:rowOff>
    </xdr:from>
    <xdr:to>
      <xdr:col>24</xdr:col>
      <xdr:colOff>114300</xdr:colOff>
      <xdr:row>81</xdr:row>
      <xdr:rowOff>123189</xdr:rowOff>
    </xdr:to>
    <xdr:cxnSp macro="">
      <xdr:nvCxnSpPr>
        <xdr:cNvPr id="366" name="直線コネクタ 365"/>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137177</xdr:rowOff>
    </xdr:from>
    <xdr:ext cx="762000" cy="259045"/>
    <xdr:sp macro="" textlink="">
      <xdr:nvSpPr>
        <xdr:cNvPr id="367" name="公債費最大値テキスト"/>
        <xdr:cNvSpPr txBox="1"/>
      </xdr:nvSpPr>
      <xdr:spPr>
        <a:xfrm>
          <a:off x="4914900" y="1231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50800</xdr:rowOff>
    </xdr:from>
    <xdr:to>
      <xdr:col>24</xdr:col>
      <xdr:colOff>114300</xdr:colOff>
      <xdr:row>73</xdr:row>
      <xdr:rowOff>50800</xdr:rowOff>
    </xdr:to>
    <xdr:cxnSp macro="">
      <xdr:nvCxnSpPr>
        <xdr:cNvPr id="368" name="直線コネクタ 367"/>
        <xdr:cNvCxnSpPr/>
      </xdr:nvCxnSpPr>
      <xdr:spPr>
        <a:xfrm>
          <a:off x="4737100" y="1256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104140</xdr:rowOff>
    </xdr:from>
    <xdr:to>
      <xdr:col>24</xdr:col>
      <xdr:colOff>25400</xdr:colOff>
      <xdr:row>75</xdr:row>
      <xdr:rowOff>111760</xdr:rowOff>
    </xdr:to>
    <xdr:cxnSp macro="">
      <xdr:nvCxnSpPr>
        <xdr:cNvPr id="369" name="直線コネクタ 368"/>
        <xdr:cNvCxnSpPr/>
      </xdr:nvCxnSpPr>
      <xdr:spPr>
        <a:xfrm>
          <a:off x="3987800" y="1296289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6366</xdr:rowOff>
    </xdr:from>
    <xdr:ext cx="762000" cy="259045"/>
    <xdr:sp macro="" textlink="">
      <xdr:nvSpPr>
        <xdr:cNvPr id="370" name="公債費平均値テキスト"/>
        <xdr:cNvSpPr txBox="1"/>
      </xdr:nvSpPr>
      <xdr:spPr>
        <a:xfrm>
          <a:off x="4914900" y="13036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71" name="フローチャート: 判断 370"/>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104140</xdr:rowOff>
    </xdr:from>
    <xdr:to>
      <xdr:col>19</xdr:col>
      <xdr:colOff>187325</xdr:colOff>
      <xdr:row>75</xdr:row>
      <xdr:rowOff>111760</xdr:rowOff>
    </xdr:to>
    <xdr:cxnSp macro="">
      <xdr:nvCxnSpPr>
        <xdr:cNvPr id="372" name="直線コネクタ 371"/>
        <xdr:cNvCxnSpPr/>
      </xdr:nvCxnSpPr>
      <xdr:spPr>
        <a:xfrm flipV="1">
          <a:off x="3098800" y="129628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3" name="フローチャート: 判断 372"/>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74" name="テキスト ボックス 373"/>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111760</xdr:rowOff>
    </xdr:from>
    <xdr:to>
      <xdr:col>15</xdr:col>
      <xdr:colOff>98425</xdr:colOff>
      <xdr:row>75</xdr:row>
      <xdr:rowOff>115570</xdr:rowOff>
    </xdr:to>
    <xdr:cxnSp macro="">
      <xdr:nvCxnSpPr>
        <xdr:cNvPr id="375" name="直線コネクタ 374"/>
        <xdr:cNvCxnSpPr/>
      </xdr:nvCxnSpPr>
      <xdr:spPr>
        <a:xfrm flipV="1">
          <a:off x="2209800" y="129705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68580</xdr:rowOff>
    </xdr:from>
    <xdr:to>
      <xdr:col>15</xdr:col>
      <xdr:colOff>149225</xdr:colOff>
      <xdr:row>76</xdr:row>
      <xdr:rowOff>170180</xdr:rowOff>
    </xdr:to>
    <xdr:sp macro="" textlink="">
      <xdr:nvSpPr>
        <xdr:cNvPr id="376" name="フローチャート: 判断 375"/>
        <xdr:cNvSpPr/>
      </xdr:nvSpPr>
      <xdr:spPr>
        <a:xfrm>
          <a:off x="3048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154957</xdr:rowOff>
    </xdr:from>
    <xdr:ext cx="762000" cy="259045"/>
    <xdr:sp macro="" textlink="">
      <xdr:nvSpPr>
        <xdr:cNvPr id="377" name="テキスト ボックス 376"/>
        <xdr:cNvSpPr txBox="1"/>
      </xdr:nvSpPr>
      <xdr:spPr>
        <a:xfrm>
          <a:off x="2717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115570</xdr:rowOff>
    </xdr:from>
    <xdr:to>
      <xdr:col>11</xdr:col>
      <xdr:colOff>9525</xdr:colOff>
      <xdr:row>75</xdr:row>
      <xdr:rowOff>123190</xdr:rowOff>
    </xdr:to>
    <xdr:cxnSp macro="">
      <xdr:nvCxnSpPr>
        <xdr:cNvPr id="378" name="直線コネクタ 377"/>
        <xdr:cNvCxnSpPr/>
      </xdr:nvCxnSpPr>
      <xdr:spPr>
        <a:xfrm flipV="1">
          <a:off x="1320800" y="12974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64770</xdr:rowOff>
    </xdr:from>
    <xdr:to>
      <xdr:col>11</xdr:col>
      <xdr:colOff>60325</xdr:colOff>
      <xdr:row>76</xdr:row>
      <xdr:rowOff>166370</xdr:rowOff>
    </xdr:to>
    <xdr:sp macro="" textlink="">
      <xdr:nvSpPr>
        <xdr:cNvPr id="379" name="フローチャート: 判断 378"/>
        <xdr:cNvSpPr/>
      </xdr:nvSpPr>
      <xdr:spPr>
        <a:xfrm>
          <a:off x="2159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151147</xdr:rowOff>
    </xdr:from>
    <xdr:ext cx="762000" cy="259045"/>
    <xdr:sp macro="" textlink="">
      <xdr:nvSpPr>
        <xdr:cNvPr id="380" name="テキスト ボックス 379"/>
        <xdr:cNvSpPr txBox="1"/>
      </xdr:nvSpPr>
      <xdr:spPr>
        <a:xfrm>
          <a:off x="1828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49530</xdr:rowOff>
    </xdr:from>
    <xdr:to>
      <xdr:col>6</xdr:col>
      <xdr:colOff>171450</xdr:colOff>
      <xdr:row>76</xdr:row>
      <xdr:rowOff>151130</xdr:rowOff>
    </xdr:to>
    <xdr:sp macro="" textlink="">
      <xdr:nvSpPr>
        <xdr:cNvPr id="381" name="フローチャート: 判断 380"/>
        <xdr:cNvSpPr/>
      </xdr:nvSpPr>
      <xdr:spPr>
        <a:xfrm>
          <a:off x="1270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135907</xdr:rowOff>
    </xdr:from>
    <xdr:ext cx="762000" cy="259045"/>
    <xdr:sp macro="" textlink="">
      <xdr:nvSpPr>
        <xdr:cNvPr id="382" name="テキスト ボックス 381"/>
        <xdr:cNvSpPr txBox="1"/>
      </xdr:nvSpPr>
      <xdr:spPr>
        <a:xfrm>
          <a:off x="9398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60960</xdr:rowOff>
    </xdr:from>
    <xdr:to>
      <xdr:col>24</xdr:col>
      <xdr:colOff>76200</xdr:colOff>
      <xdr:row>75</xdr:row>
      <xdr:rowOff>162561</xdr:rowOff>
    </xdr:to>
    <xdr:sp macro="" textlink="">
      <xdr:nvSpPr>
        <xdr:cNvPr id="388" name="楕円 387"/>
        <xdr:cNvSpPr/>
      </xdr:nvSpPr>
      <xdr:spPr>
        <a:xfrm>
          <a:off x="4775200" y="1291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77487</xdr:rowOff>
    </xdr:from>
    <xdr:ext cx="762000" cy="259045"/>
    <xdr:sp macro="" textlink="">
      <xdr:nvSpPr>
        <xdr:cNvPr id="389" name="公債費該当値テキスト"/>
        <xdr:cNvSpPr txBox="1"/>
      </xdr:nvSpPr>
      <xdr:spPr>
        <a:xfrm>
          <a:off x="49149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53340</xdr:rowOff>
    </xdr:from>
    <xdr:to>
      <xdr:col>20</xdr:col>
      <xdr:colOff>38100</xdr:colOff>
      <xdr:row>75</xdr:row>
      <xdr:rowOff>154939</xdr:rowOff>
    </xdr:to>
    <xdr:sp macro="" textlink="">
      <xdr:nvSpPr>
        <xdr:cNvPr id="390" name="楕円 389"/>
        <xdr:cNvSpPr/>
      </xdr:nvSpPr>
      <xdr:spPr>
        <a:xfrm>
          <a:off x="3937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165117</xdr:rowOff>
    </xdr:from>
    <xdr:ext cx="736600" cy="259045"/>
    <xdr:sp macro="" textlink="">
      <xdr:nvSpPr>
        <xdr:cNvPr id="391" name="テキスト ボックス 390"/>
        <xdr:cNvSpPr txBox="1"/>
      </xdr:nvSpPr>
      <xdr:spPr>
        <a:xfrm>
          <a:off x="3606800" y="12680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60960</xdr:rowOff>
    </xdr:from>
    <xdr:to>
      <xdr:col>15</xdr:col>
      <xdr:colOff>149225</xdr:colOff>
      <xdr:row>75</xdr:row>
      <xdr:rowOff>162561</xdr:rowOff>
    </xdr:to>
    <xdr:sp macro="" textlink="">
      <xdr:nvSpPr>
        <xdr:cNvPr id="392" name="楕円 391"/>
        <xdr:cNvSpPr/>
      </xdr:nvSpPr>
      <xdr:spPr>
        <a:xfrm>
          <a:off x="3048000" y="1291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1287</xdr:rowOff>
    </xdr:from>
    <xdr:ext cx="762000" cy="259045"/>
    <xdr:sp macro="" textlink="">
      <xdr:nvSpPr>
        <xdr:cNvPr id="393" name="テキスト ボックス 392"/>
        <xdr:cNvSpPr txBox="1"/>
      </xdr:nvSpPr>
      <xdr:spPr>
        <a:xfrm>
          <a:off x="2717800" y="1268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64770</xdr:rowOff>
    </xdr:from>
    <xdr:to>
      <xdr:col>11</xdr:col>
      <xdr:colOff>60325</xdr:colOff>
      <xdr:row>75</xdr:row>
      <xdr:rowOff>166370</xdr:rowOff>
    </xdr:to>
    <xdr:sp macro="" textlink="">
      <xdr:nvSpPr>
        <xdr:cNvPr id="394" name="楕円 393"/>
        <xdr:cNvSpPr/>
      </xdr:nvSpPr>
      <xdr:spPr>
        <a:xfrm>
          <a:off x="2159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5097</xdr:rowOff>
    </xdr:from>
    <xdr:ext cx="762000" cy="259045"/>
    <xdr:sp macro="" textlink="">
      <xdr:nvSpPr>
        <xdr:cNvPr id="395" name="テキスト ボックス 394"/>
        <xdr:cNvSpPr txBox="1"/>
      </xdr:nvSpPr>
      <xdr:spPr>
        <a:xfrm>
          <a:off x="1828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72390</xdr:rowOff>
    </xdr:from>
    <xdr:to>
      <xdr:col>6</xdr:col>
      <xdr:colOff>171450</xdr:colOff>
      <xdr:row>76</xdr:row>
      <xdr:rowOff>2539</xdr:rowOff>
    </xdr:to>
    <xdr:sp macro="" textlink="">
      <xdr:nvSpPr>
        <xdr:cNvPr id="396" name="楕円 395"/>
        <xdr:cNvSpPr/>
      </xdr:nvSpPr>
      <xdr:spPr>
        <a:xfrm>
          <a:off x="1270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12717</xdr:rowOff>
    </xdr:from>
    <xdr:ext cx="762000" cy="259045"/>
    <xdr:sp macro="" textlink="">
      <xdr:nvSpPr>
        <xdr:cNvPr id="397" name="テキスト ボックス 396"/>
        <xdr:cNvSpPr txBox="1"/>
      </xdr:nvSpPr>
      <xdr:spPr>
        <a:xfrm>
          <a:off x="939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経常収支比率が対前年で</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減となっていることに伴い</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4.2</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減となっている。しかしながら、全国平均・県平均より下回っているものの、経費自体は増加傾向にあるため、引き続きトータルコスト削減に努める必要がある</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81</xdr:row>
      <xdr:rowOff>69850</xdr:rowOff>
    </xdr:to>
    <xdr:cxnSp macro="">
      <xdr:nvCxnSpPr>
        <xdr:cNvPr id="425" name="直線コネクタ 424"/>
        <xdr:cNvCxnSpPr/>
      </xdr:nvCxnSpPr>
      <xdr:spPr>
        <a:xfrm flipV="1">
          <a:off x="16510000" y="1267333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6"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7" name="直線コネクタ 426"/>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28" name="公債費以外最大値テキスト"/>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29" name="直線コネクタ 428"/>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149861</xdr:rowOff>
    </xdr:from>
    <xdr:to>
      <xdr:col>82</xdr:col>
      <xdr:colOff>107950</xdr:colOff>
      <xdr:row>78</xdr:row>
      <xdr:rowOff>138430</xdr:rowOff>
    </xdr:to>
    <xdr:cxnSp macro="">
      <xdr:nvCxnSpPr>
        <xdr:cNvPr id="430" name="直線コネクタ 429"/>
        <xdr:cNvCxnSpPr/>
      </xdr:nvCxnSpPr>
      <xdr:spPr>
        <a:xfrm flipV="1">
          <a:off x="15671800" y="13351511"/>
          <a:ext cx="8382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154957</xdr:rowOff>
    </xdr:from>
    <xdr:ext cx="762000" cy="259045"/>
    <xdr:sp macro="" textlink="">
      <xdr:nvSpPr>
        <xdr:cNvPr id="431" name="公債費以外平均値テキスト"/>
        <xdr:cNvSpPr txBox="1"/>
      </xdr:nvSpPr>
      <xdr:spPr>
        <a:xfrm>
          <a:off x="16598900" y="13356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11430</xdr:rowOff>
    </xdr:from>
    <xdr:to>
      <xdr:col>82</xdr:col>
      <xdr:colOff>158750</xdr:colOff>
      <xdr:row>78</xdr:row>
      <xdr:rowOff>113030</xdr:rowOff>
    </xdr:to>
    <xdr:sp macro="" textlink="">
      <xdr:nvSpPr>
        <xdr:cNvPr id="432" name="フローチャート: 判断 431"/>
        <xdr:cNvSpPr/>
      </xdr:nvSpPr>
      <xdr:spPr>
        <a:xfrm>
          <a:off x="164592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138430</xdr:rowOff>
    </xdr:from>
    <xdr:to>
      <xdr:col>78</xdr:col>
      <xdr:colOff>69850</xdr:colOff>
      <xdr:row>78</xdr:row>
      <xdr:rowOff>157480</xdr:rowOff>
    </xdr:to>
    <xdr:cxnSp macro="">
      <xdr:nvCxnSpPr>
        <xdr:cNvPr id="433" name="直線コネクタ 432"/>
        <xdr:cNvCxnSpPr/>
      </xdr:nvCxnSpPr>
      <xdr:spPr>
        <a:xfrm flipV="1">
          <a:off x="14782800" y="135115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34" name="フローチャート: 判断 433"/>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149877</xdr:rowOff>
    </xdr:from>
    <xdr:ext cx="736600" cy="259045"/>
    <xdr:sp macro="" textlink="">
      <xdr:nvSpPr>
        <xdr:cNvPr id="435" name="テキスト ボックス 434"/>
        <xdr:cNvSpPr txBox="1"/>
      </xdr:nvSpPr>
      <xdr:spPr>
        <a:xfrm>
          <a:off x="15290800" y="1318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107950</xdr:rowOff>
    </xdr:from>
    <xdr:to>
      <xdr:col>73</xdr:col>
      <xdr:colOff>180975</xdr:colOff>
      <xdr:row>78</xdr:row>
      <xdr:rowOff>157480</xdr:rowOff>
    </xdr:to>
    <xdr:cxnSp macro="">
      <xdr:nvCxnSpPr>
        <xdr:cNvPr id="436" name="直線コネクタ 435"/>
        <xdr:cNvCxnSpPr/>
      </xdr:nvCxnSpPr>
      <xdr:spPr>
        <a:xfrm>
          <a:off x="13893800" y="134810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0</xdr:rowOff>
    </xdr:from>
    <xdr:to>
      <xdr:col>74</xdr:col>
      <xdr:colOff>31750</xdr:colOff>
      <xdr:row>78</xdr:row>
      <xdr:rowOff>101600</xdr:rowOff>
    </xdr:to>
    <xdr:sp macro="" textlink="">
      <xdr:nvSpPr>
        <xdr:cNvPr id="437" name="フローチャート: 判断 436"/>
        <xdr:cNvSpPr/>
      </xdr:nvSpPr>
      <xdr:spPr>
        <a:xfrm>
          <a:off x="14732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111777</xdr:rowOff>
    </xdr:from>
    <xdr:ext cx="762000" cy="259045"/>
    <xdr:sp macro="" textlink="">
      <xdr:nvSpPr>
        <xdr:cNvPr id="438" name="テキスト ボックス 437"/>
        <xdr:cNvSpPr txBox="1"/>
      </xdr:nvSpPr>
      <xdr:spPr>
        <a:xfrm>
          <a:off x="14401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107950</xdr:rowOff>
    </xdr:from>
    <xdr:to>
      <xdr:col>69</xdr:col>
      <xdr:colOff>92075</xdr:colOff>
      <xdr:row>78</xdr:row>
      <xdr:rowOff>142239</xdr:rowOff>
    </xdr:to>
    <xdr:cxnSp macro="">
      <xdr:nvCxnSpPr>
        <xdr:cNvPr id="439" name="直線コネクタ 438"/>
        <xdr:cNvCxnSpPr/>
      </xdr:nvCxnSpPr>
      <xdr:spPr>
        <a:xfrm flipV="1">
          <a:off x="13004800" y="134810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148589</xdr:rowOff>
    </xdr:from>
    <xdr:to>
      <xdr:col>69</xdr:col>
      <xdr:colOff>142875</xdr:colOff>
      <xdr:row>78</xdr:row>
      <xdr:rowOff>78739</xdr:rowOff>
    </xdr:to>
    <xdr:sp macro="" textlink="">
      <xdr:nvSpPr>
        <xdr:cNvPr id="440" name="フローチャート: 判断 439"/>
        <xdr:cNvSpPr/>
      </xdr:nvSpPr>
      <xdr:spPr>
        <a:xfrm>
          <a:off x="13843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88916</xdr:rowOff>
    </xdr:from>
    <xdr:ext cx="762000" cy="259045"/>
    <xdr:sp macro="" textlink="">
      <xdr:nvSpPr>
        <xdr:cNvPr id="441" name="テキスト ボックス 440"/>
        <xdr:cNvSpPr txBox="1"/>
      </xdr:nvSpPr>
      <xdr:spPr>
        <a:xfrm>
          <a:off x="13512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99061</xdr:rowOff>
    </xdr:from>
    <xdr:to>
      <xdr:col>65</xdr:col>
      <xdr:colOff>53975</xdr:colOff>
      <xdr:row>78</xdr:row>
      <xdr:rowOff>29211</xdr:rowOff>
    </xdr:to>
    <xdr:sp macro="" textlink="">
      <xdr:nvSpPr>
        <xdr:cNvPr id="442" name="フローチャート: 判断 441"/>
        <xdr:cNvSpPr/>
      </xdr:nvSpPr>
      <xdr:spPr>
        <a:xfrm>
          <a:off x="12954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39388</xdr:rowOff>
    </xdr:from>
    <xdr:ext cx="762000" cy="259045"/>
    <xdr:sp macro="" textlink="">
      <xdr:nvSpPr>
        <xdr:cNvPr id="443" name="テキスト ボックス 442"/>
        <xdr:cNvSpPr txBox="1"/>
      </xdr:nvSpPr>
      <xdr:spPr>
        <a:xfrm>
          <a:off x="12623800" y="1306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99061</xdr:rowOff>
    </xdr:from>
    <xdr:to>
      <xdr:col>82</xdr:col>
      <xdr:colOff>158750</xdr:colOff>
      <xdr:row>78</xdr:row>
      <xdr:rowOff>29211</xdr:rowOff>
    </xdr:to>
    <xdr:sp macro="" textlink="">
      <xdr:nvSpPr>
        <xdr:cNvPr id="449" name="楕円 448"/>
        <xdr:cNvSpPr/>
      </xdr:nvSpPr>
      <xdr:spPr>
        <a:xfrm>
          <a:off x="164592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115588</xdr:rowOff>
    </xdr:from>
    <xdr:ext cx="762000" cy="259045"/>
    <xdr:sp macro="" textlink="">
      <xdr:nvSpPr>
        <xdr:cNvPr id="450" name="公債費以外該当値テキスト"/>
        <xdr:cNvSpPr txBox="1"/>
      </xdr:nvSpPr>
      <xdr:spPr>
        <a:xfrm>
          <a:off x="16598900" y="13145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87630</xdr:rowOff>
    </xdr:from>
    <xdr:to>
      <xdr:col>78</xdr:col>
      <xdr:colOff>120650</xdr:colOff>
      <xdr:row>79</xdr:row>
      <xdr:rowOff>17780</xdr:rowOff>
    </xdr:to>
    <xdr:sp macro="" textlink="">
      <xdr:nvSpPr>
        <xdr:cNvPr id="451" name="楕円 450"/>
        <xdr:cNvSpPr/>
      </xdr:nvSpPr>
      <xdr:spPr>
        <a:xfrm>
          <a:off x="156210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2557</xdr:rowOff>
    </xdr:from>
    <xdr:ext cx="736600" cy="259045"/>
    <xdr:sp macro="" textlink="">
      <xdr:nvSpPr>
        <xdr:cNvPr id="452" name="テキスト ボックス 451"/>
        <xdr:cNvSpPr txBox="1"/>
      </xdr:nvSpPr>
      <xdr:spPr>
        <a:xfrm>
          <a:off x="15290800" y="13547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106680</xdr:rowOff>
    </xdr:from>
    <xdr:to>
      <xdr:col>74</xdr:col>
      <xdr:colOff>31750</xdr:colOff>
      <xdr:row>79</xdr:row>
      <xdr:rowOff>36830</xdr:rowOff>
    </xdr:to>
    <xdr:sp macro="" textlink="">
      <xdr:nvSpPr>
        <xdr:cNvPr id="453" name="楕円 452"/>
        <xdr:cNvSpPr/>
      </xdr:nvSpPr>
      <xdr:spPr>
        <a:xfrm>
          <a:off x="14732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21607</xdr:rowOff>
    </xdr:from>
    <xdr:ext cx="762000" cy="259045"/>
    <xdr:sp macro="" textlink="">
      <xdr:nvSpPr>
        <xdr:cNvPr id="454" name="テキスト ボックス 453"/>
        <xdr:cNvSpPr txBox="1"/>
      </xdr:nvSpPr>
      <xdr:spPr>
        <a:xfrm>
          <a:off x="14401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57150</xdr:rowOff>
    </xdr:from>
    <xdr:to>
      <xdr:col>69</xdr:col>
      <xdr:colOff>142875</xdr:colOff>
      <xdr:row>78</xdr:row>
      <xdr:rowOff>158750</xdr:rowOff>
    </xdr:to>
    <xdr:sp macro="" textlink="">
      <xdr:nvSpPr>
        <xdr:cNvPr id="455" name="楕円 454"/>
        <xdr:cNvSpPr/>
      </xdr:nvSpPr>
      <xdr:spPr>
        <a:xfrm>
          <a:off x="138430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143527</xdr:rowOff>
    </xdr:from>
    <xdr:ext cx="762000" cy="259045"/>
    <xdr:sp macro="" textlink="">
      <xdr:nvSpPr>
        <xdr:cNvPr id="456" name="テキスト ボックス 455"/>
        <xdr:cNvSpPr txBox="1"/>
      </xdr:nvSpPr>
      <xdr:spPr>
        <a:xfrm>
          <a:off x="135128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91439</xdr:rowOff>
    </xdr:from>
    <xdr:to>
      <xdr:col>65</xdr:col>
      <xdr:colOff>53975</xdr:colOff>
      <xdr:row>79</xdr:row>
      <xdr:rowOff>21589</xdr:rowOff>
    </xdr:to>
    <xdr:sp macro="" textlink="">
      <xdr:nvSpPr>
        <xdr:cNvPr id="457" name="楕円 456"/>
        <xdr:cNvSpPr/>
      </xdr:nvSpPr>
      <xdr:spPr>
        <a:xfrm>
          <a:off x="12954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6366</xdr:rowOff>
    </xdr:from>
    <xdr:ext cx="762000" cy="259045"/>
    <xdr:sp macro="" textlink="">
      <xdr:nvSpPr>
        <xdr:cNvPr id="458" name="テキスト ボックス 457"/>
        <xdr:cNvSpPr txBox="1"/>
      </xdr:nvSpPr>
      <xdr:spPr>
        <a:xfrm>
          <a:off x="12623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埼玉県横瀬町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67526</xdr:rowOff>
    </xdr:from>
    <xdr:to>
      <xdr:col>29</xdr:col>
      <xdr:colOff>127000</xdr:colOff>
      <xdr:row>19</xdr:row>
      <xdr:rowOff>11664</xdr:rowOff>
    </xdr:to>
    <xdr:cxnSp macro="">
      <xdr:nvCxnSpPr>
        <xdr:cNvPr id="45" name="直線コネクタ 44"/>
        <xdr:cNvCxnSpPr/>
      </xdr:nvCxnSpPr>
      <xdr:spPr bwMode="auto">
        <a:xfrm flipV="1">
          <a:off x="5651500" y="2001101"/>
          <a:ext cx="0" cy="13157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155191</xdr:rowOff>
    </xdr:from>
    <xdr:ext cx="762000" cy="259045"/>
    <xdr:sp macro="" textlink="">
      <xdr:nvSpPr>
        <xdr:cNvPr id="46" name="人口1人当たり決算額の推移最小値テキスト130"/>
        <xdr:cNvSpPr txBox="1"/>
      </xdr:nvSpPr>
      <xdr:spPr>
        <a:xfrm>
          <a:off x="5740400" y="328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11664</xdr:rowOff>
    </xdr:from>
    <xdr:to>
      <xdr:col>30</xdr:col>
      <xdr:colOff>25400</xdr:colOff>
      <xdr:row>19</xdr:row>
      <xdr:rowOff>11664</xdr:rowOff>
    </xdr:to>
    <xdr:cxnSp macro="">
      <xdr:nvCxnSpPr>
        <xdr:cNvPr id="47" name="直線コネクタ 46"/>
        <xdr:cNvCxnSpPr/>
      </xdr:nvCxnSpPr>
      <xdr:spPr bwMode="auto">
        <a:xfrm>
          <a:off x="5562600" y="3316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153903</xdr:rowOff>
    </xdr:from>
    <xdr:ext cx="762000" cy="259045"/>
    <xdr:sp macro="" textlink="">
      <xdr:nvSpPr>
        <xdr:cNvPr id="48" name="人口1人当たり決算額の推移最大値テキスト130"/>
        <xdr:cNvSpPr txBox="1"/>
      </xdr:nvSpPr>
      <xdr:spPr>
        <a:xfrm>
          <a:off x="5740400" y="1744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67526</xdr:rowOff>
    </xdr:from>
    <xdr:to>
      <xdr:col>30</xdr:col>
      <xdr:colOff>25400</xdr:colOff>
      <xdr:row>11</xdr:row>
      <xdr:rowOff>67526</xdr:rowOff>
    </xdr:to>
    <xdr:cxnSp macro="">
      <xdr:nvCxnSpPr>
        <xdr:cNvPr id="49" name="直線コネクタ 48"/>
        <xdr:cNvCxnSpPr/>
      </xdr:nvCxnSpPr>
      <xdr:spPr bwMode="auto">
        <a:xfrm>
          <a:off x="5562600" y="20011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156322</xdr:rowOff>
    </xdr:from>
    <xdr:to>
      <xdr:col>29</xdr:col>
      <xdr:colOff>127000</xdr:colOff>
      <xdr:row>17</xdr:row>
      <xdr:rowOff>166426</xdr:rowOff>
    </xdr:to>
    <xdr:cxnSp macro="">
      <xdr:nvCxnSpPr>
        <xdr:cNvPr id="50" name="直線コネクタ 49"/>
        <xdr:cNvCxnSpPr/>
      </xdr:nvCxnSpPr>
      <xdr:spPr bwMode="auto">
        <a:xfrm>
          <a:off x="5003800" y="3118597"/>
          <a:ext cx="647700" cy="10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143674</xdr:rowOff>
    </xdr:from>
    <xdr:ext cx="762000" cy="259045"/>
    <xdr:sp macro="" textlink="">
      <xdr:nvSpPr>
        <xdr:cNvPr id="51" name="人口1人当たり決算額の推移平均値テキスト130"/>
        <xdr:cNvSpPr txBox="1"/>
      </xdr:nvSpPr>
      <xdr:spPr>
        <a:xfrm>
          <a:off x="5740400" y="2591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127147</xdr:rowOff>
    </xdr:from>
    <xdr:to>
      <xdr:col>29</xdr:col>
      <xdr:colOff>177800</xdr:colOff>
      <xdr:row>16</xdr:row>
      <xdr:rowOff>57297</xdr:rowOff>
    </xdr:to>
    <xdr:sp macro="" textlink="">
      <xdr:nvSpPr>
        <xdr:cNvPr id="52" name="フローチャート: 判断 51"/>
        <xdr:cNvSpPr/>
      </xdr:nvSpPr>
      <xdr:spPr bwMode="auto">
        <a:xfrm>
          <a:off x="56007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156322</xdr:rowOff>
    </xdr:from>
    <xdr:to>
      <xdr:col>26</xdr:col>
      <xdr:colOff>50800</xdr:colOff>
      <xdr:row>18</xdr:row>
      <xdr:rowOff>14834</xdr:rowOff>
    </xdr:to>
    <xdr:cxnSp macro="">
      <xdr:nvCxnSpPr>
        <xdr:cNvPr id="53" name="直線コネクタ 52"/>
        <xdr:cNvCxnSpPr/>
      </xdr:nvCxnSpPr>
      <xdr:spPr bwMode="auto">
        <a:xfrm flipV="1">
          <a:off x="4305300" y="3118597"/>
          <a:ext cx="698500" cy="29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121539</xdr:rowOff>
    </xdr:from>
    <xdr:to>
      <xdr:col>26</xdr:col>
      <xdr:colOff>101600</xdr:colOff>
      <xdr:row>16</xdr:row>
      <xdr:rowOff>51689</xdr:rowOff>
    </xdr:to>
    <xdr:sp macro="" textlink="">
      <xdr:nvSpPr>
        <xdr:cNvPr id="54" name="フローチャート: 判断 53"/>
        <xdr:cNvSpPr/>
      </xdr:nvSpPr>
      <xdr:spPr bwMode="auto">
        <a:xfrm>
          <a:off x="49530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61866</xdr:rowOff>
    </xdr:from>
    <xdr:ext cx="736600" cy="259045"/>
    <xdr:sp macro="" textlink="">
      <xdr:nvSpPr>
        <xdr:cNvPr id="55" name="テキスト ボックス 54"/>
        <xdr:cNvSpPr txBox="1"/>
      </xdr:nvSpPr>
      <xdr:spPr>
        <a:xfrm>
          <a:off x="4622800" y="2509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14834</xdr:rowOff>
    </xdr:from>
    <xdr:to>
      <xdr:col>22</xdr:col>
      <xdr:colOff>114300</xdr:colOff>
      <xdr:row>18</xdr:row>
      <xdr:rowOff>40620</xdr:rowOff>
    </xdr:to>
    <xdr:cxnSp macro="">
      <xdr:nvCxnSpPr>
        <xdr:cNvPr id="56" name="直線コネクタ 55"/>
        <xdr:cNvCxnSpPr/>
      </xdr:nvCxnSpPr>
      <xdr:spPr bwMode="auto">
        <a:xfrm flipV="1">
          <a:off x="3606800" y="3148559"/>
          <a:ext cx="698500" cy="25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150541</xdr:rowOff>
    </xdr:from>
    <xdr:to>
      <xdr:col>22</xdr:col>
      <xdr:colOff>165100</xdr:colOff>
      <xdr:row>16</xdr:row>
      <xdr:rowOff>80691</xdr:rowOff>
    </xdr:to>
    <xdr:sp macro="" textlink="">
      <xdr:nvSpPr>
        <xdr:cNvPr id="57" name="フローチャート: 判断 56"/>
        <xdr:cNvSpPr/>
      </xdr:nvSpPr>
      <xdr:spPr bwMode="auto">
        <a:xfrm>
          <a:off x="42545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90868</xdr:rowOff>
    </xdr:from>
    <xdr:ext cx="762000" cy="259045"/>
    <xdr:sp macro="" textlink="">
      <xdr:nvSpPr>
        <xdr:cNvPr id="58" name="テキスト ボックス 57"/>
        <xdr:cNvSpPr txBox="1"/>
      </xdr:nvSpPr>
      <xdr:spPr>
        <a:xfrm>
          <a:off x="3924300" y="253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40620</xdr:rowOff>
    </xdr:from>
    <xdr:to>
      <xdr:col>18</xdr:col>
      <xdr:colOff>177800</xdr:colOff>
      <xdr:row>18</xdr:row>
      <xdr:rowOff>62428</xdr:rowOff>
    </xdr:to>
    <xdr:cxnSp macro="">
      <xdr:nvCxnSpPr>
        <xdr:cNvPr id="59" name="直線コネクタ 58"/>
        <xdr:cNvCxnSpPr/>
      </xdr:nvCxnSpPr>
      <xdr:spPr bwMode="auto">
        <a:xfrm flipV="1">
          <a:off x="2908300" y="3174345"/>
          <a:ext cx="698500" cy="218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164150</xdr:rowOff>
    </xdr:from>
    <xdr:to>
      <xdr:col>19</xdr:col>
      <xdr:colOff>38100</xdr:colOff>
      <xdr:row>16</xdr:row>
      <xdr:rowOff>94300</xdr:rowOff>
    </xdr:to>
    <xdr:sp macro="" textlink="">
      <xdr:nvSpPr>
        <xdr:cNvPr id="60" name="フローチャート: 判断 59"/>
        <xdr:cNvSpPr/>
      </xdr:nvSpPr>
      <xdr:spPr bwMode="auto">
        <a:xfrm>
          <a:off x="35560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104477</xdr:rowOff>
    </xdr:from>
    <xdr:ext cx="762000" cy="259045"/>
    <xdr:sp macro="" textlink="">
      <xdr:nvSpPr>
        <xdr:cNvPr id="61" name="テキスト ボックス 60"/>
        <xdr:cNvSpPr txBox="1"/>
      </xdr:nvSpPr>
      <xdr:spPr>
        <a:xfrm>
          <a:off x="3225800" y="255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16711</xdr:rowOff>
    </xdr:from>
    <xdr:to>
      <xdr:col>15</xdr:col>
      <xdr:colOff>101600</xdr:colOff>
      <xdr:row>16</xdr:row>
      <xdr:rowOff>118311</xdr:rowOff>
    </xdr:to>
    <xdr:sp macro="" textlink="">
      <xdr:nvSpPr>
        <xdr:cNvPr id="62" name="フローチャート: 判断 61"/>
        <xdr:cNvSpPr/>
      </xdr:nvSpPr>
      <xdr:spPr bwMode="auto">
        <a:xfrm>
          <a:off x="28575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128488</xdr:rowOff>
    </xdr:from>
    <xdr:ext cx="762000" cy="259045"/>
    <xdr:sp macro="" textlink="">
      <xdr:nvSpPr>
        <xdr:cNvPr id="63" name="テキスト ボックス 62"/>
        <xdr:cNvSpPr txBox="1"/>
      </xdr:nvSpPr>
      <xdr:spPr>
        <a:xfrm>
          <a:off x="2527300" y="257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115626</xdr:rowOff>
    </xdr:from>
    <xdr:to>
      <xdr:col>29</xdr:col>
      <xdr:colOff>177800</xdr:colOff>
      <xdr:row>18</xdr:row>
      <xdr:rowOff>45776</xdr:rowOff>
    </xdr:to>
    <xdr:sp macro="" textlink="">
      <xdr:nvSpPr>
        <xdr:cNvPr id="69" name="楕円 68"/>
        <xdr:cNvSpPr/>
      </xdr:nvSpPr>
      <xdr:spPr bwMode="auto">
        <a:xfrm>
          <a:off x="5600700" y="3077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87703</xdr:rowOff>
    </xdr:from>
    <xdr:ext cx="762000" cy="259045"/>
    <xdr:sp macro="" textlink="">
      <xdr:nvSpPr>
        <xdr:cNvPr id="70" name="人口1人当たり決算額の推移該当値テキスト130"/>
        <xdr:cNvSpPr txBox="1"/>
      </xdr:nvSpPr>
      <xdr:spPr>
        <a:xfrm>
          <a:off x="5740400" y="3049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105522</xdr:rowOff>
    </xdr:from>
    <xdr:to>
      <xdr:col>26</xdr:col>
      <xdr:colOff>101600</xdr:colOff>
      <xdr:row>18</xdr:row>
      <xdr:rowOff>35672</xdr:rowOff>
    </xdr:to>
    <xdr:sp macro="" textlink="">
      <xdr:nvSpPr>
        <xdr:cNvPr id="71" name="楕円 70"/>
        <xdr:cNvSpPr/>
      </xdr:nvSpPr>
      <xdr:spPr bwMode="auto">
        <a:xfrm>
          <a:off x="4953000" y="3067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20449</xdr:rowOff>
    </xdr:from>
    <xdr:ext cx="736600" cy="259045"/>
    <xdr:sp macro="" textlink="">
      <xdr:nvSpPr>
        <xdr:cNvPr id="72" name="テキスト ボックス 71"/>
        <xdr:cNvSpPr txBox="1"/>
      </xdr:nvSpPr>
      <xdr:spPr>
        <a:xfrm>
          <a:off x="4622800" y="3154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135484</xdr:rowOff>
    </xdr:from>
    <xdr:to>
      <xdr:col>22</xdr:col>
      <xdr:colOff>165100</xdr:colOff>
      <xdr:row>18</xdr:row>
      <xdr:rowOff>65634</xdr:rowOff>
    </xdr:to>
    <xdr:sp macro="" textlink="">
      <xdr:nvSpPr>
        <xdr:cNvPr id="73" name="楕円 72"/>
        <xdr:cNvSpPr/>
      </xdr:nvSpPr>
      <xdr:spPr bwMode="auto">
        <a:xfrm>
          <a:off x="4254500" y="3097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50411</xdr:rowOff>
    </xdr:from>
    <xdr:ext cx="762000" cy="259045"/>
    <xdr:sp macro="" textlink="">
      <xdr:nvSpPr>
        <xdr:cNvPr id="74" name="テキスト ボックス 73"/>
        <xdr:cNvSpPr txBox="1"/>
      </xdr:nvSpPr>
      <xdr:spPr>
        <a:xfrm>
          <a:off x="3924300" y="3184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161270</xdr:rowOff>
    </xdr:from>
    <xdr:to>
      <xdr:col>19</xdr:col>
      <xdr:colOff>38100</xdr:colOff>
      <xdr:row>18</xdr:row>
      <xdr:rowOff>91420</xdr:rowOff>
    </xdr:to>
    <xdr:sp macro="" textlink="">
      <xdr:nvSpPr>
        <xdr:cNvPr id="75" name="楕円 74"/>
        <xdr:cNvSpPr/>
      </xdr:nvSpPr>
      <xdr:spPr bwMode="auto">
        <a:xfrm>
          <a:off x="3556000" y="3123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76197</xdr:rowOff>
    </xdr:from>
    <xdr:ext cx="762000" cy="259045"/>
    <xdr:sp macro="" textlink="">
      <xdr:nvSpPr>
        <xdr:cNvPr id="76" name="テキスト ボックス 75"/>
        <xdr:cNvSpPr txBox="1"/>
      </xdr:nvSpPr>
      <xdr:spPr>
        <a:xfrm>
          <a:off x="3225800" y="320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11628</xdr:rowOff>
    </xdr:from>
    <xdr:to>
      <xdr:col>15</xdr:col>
      <xdr:colOff>101600</xdr:colOff>
      <xdr:row>18</xdr:row>
      <xdr:rowOff>113228</xdr:rowOff>
    </xdr:to>
    <xdr:sp macro="" textlink="">
      <xdr:nvSpPr>
        <xdr:cNvPr id="77" name="楕円 76"/>
        <xdr:cNvSpPr/>
      </xdr:nvSpPr>
      <xdr:spPr bwMode="auto">
        <a:xfrm>
          <a:off x="2857500" y="3145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98005</xdr:rowOff>
    </xdr:from>
    <xdr:ext cx="762000" cy="259045"/>
    <xdr:sp macro="" textlink="">
      <xdr:nvSpPr>
        <xdr:cNvPr id="78" name="テキスト ボックス 77"/>
        <xdr:cNvSpPr txBox="1"/>
      </xdr:nvSpPr>
      <xdr:spPr>
        <a:xfrm>
          <a:off x="2527300" y="323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120028</xdr:rowOff>
    </xdr:from>
    <xdr:to>
      <xdr:col>29</xdr:col>
      <xdr:colOff>127000</xdr:colOff>
      <xdr:row>38</xdr:row>
      <xdr:rowOff>63400</xdr:rowOff>
    </xdr:to>
    <xdr:cxnSp macro="">
      <xdr:nvCxnSpPr>
        <xdr:cNvPr id="109" name="直線コネクタ 108"/>
        <xdr:cNvCxnSpPr/>
      </xdr:nvCxnSpPr>
      <xdr:spPr bwMode="auto">
        <a:xfrm flipV="1">
          <a:off x="5651500" y="6044578"/>
          <a:ext cx="0" cy="14864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35477</xdr:rowOff>
    </xdr:from>
    <xdr:ext cx="762000" cy="259045"/>
    <xdr:sp macro="" textlink="">
      <xdr:nvSpPr>
        <xdr:cNvPr id="110" name="人口1人当たり決算額の推移最小値テキスト445"/>
        <xdr:cNvSpPr txBox="1"/>
      </xdr:nvSpPr>
      <xdr:spPr>
        <a:xfrm>
          <a:off x="5740400" y="75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63400</xdr:rowOff>
    </xdr:from>
    <xdr:to>
      <xdr:col>30</xdr:col>
      <xdr:colOff>25400</xdr:colOff>
      <xdr:row>38</xdr:row>
      <xdr:rowOff>63400</xdr:rowOff>
    </xdr:to>
    <xdr:cxnSp macro="">
      <xdr:nvCxnSpPr>
        <xdr:cNvPr id="111" name="直線コネクタ 110"/>
        <xdr:cNvCxnSpPr/>
      </xdr:nvCxnSpPr>
      <xdr:spPr bwMode="auto">
        <a:xfrm>
          <a:off x="5562600" y="7531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34955</xdr:rowOff>
    </xdr:from>
    <xdr:ext cx="762000" cy="259045"/>
    <xdr:sp macro="" textlink="">
      <xdr:nvSpPr>
        <xdr:cNvPr id="112" name="人口1人当たり決算額の推移最大値テキスト445"/>
        <xdr:cNvSpPr txBox="1"/>
      </xdr:nvSpPr>
      <xdr:spPr>
        <a:xfrm>
          <a:off x="5740400" y="578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120028</xdr:rowOff>
    </xdr:from>
    <xdr:to>
      <xdr:col>30</xdr:col>
      <xdr:colOff>25400</xdr:colOff>
      <xdr:row>33</xdr:row>
      <xdr:rowOff>120028</xdr:rowOff>
    </xdr:to>
    <xdr:cxnSp macro="">
      <xdr:nvCxnSpPr>
        <xdr:cNvPr id="113" name="直線コネクタ 112"/>
        <xdr:cNvCxnSpPr/>
      </xdr:nvCxnSpPr>
      <xdr:spPr bwMode="auto">
        <a:xfrm>
          <a:off x="5562600" y="6044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155853</xdr:rowOff>
    </xdr:from>
    <xdr:to>
      <xdr:col>29</xdr:col>
      <xdr:colOff>127000</xdr:colOff>
      <xdr:row>37</xdr:row>
      <xdr:rowOff>186403</xdr:rowOff>
    </xdr:to>
    <xdr:cxnSp macro="">
      <xdr:nvCxnSpPr>
        <xdr:cNvPr id="114" name="直線コネクタ 113"/>
        <xdr:cNvCxnSpPr/>
      </xdr:nvCxnSpPr>
      <xdr:spPr bwMode="auto">
        <a:xfrm flipV="1">
          <a:off x="5003800" y="7280553"/>
          <a:ext cx="647700" cy="30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280669</xdr:rowOff>
    </xdr:from>
    <xdr:ext cx="762000" cy="259045"/>
    <xdr:sp macro="" textlink="">
      <xdr:nvSpPr>
        <xdr:cNvPr id="115" name="人口1人当たり決算額の推移平均値テキスト445"/>
        <xdr:cNvSpPr txBox="1"/>
      </xdr:nvSpPr>
      <xdr:spPr>
        <a:xfrm>
          <a:off x="5740400" y="6891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92692</xdr:rowOff>
    </xdr:from>
    <xdr:to>
      <xdr:col>29</xdr:col>
      <xdr:colOff>177800</xdr:colOff>
      <xdr:row>37</xdr:row>
      <xdr:rowOff>22842</xdr:rowOff>
    </xdr:to>
    <xdr:sp macro="" textlink="">
      <xdr:nvSpPr>
        <xdr:cNvPr id="116" name="フローチャート: 判断 115"/>
        <xdr:cNvSpPr/>
      </xdr:nvSpPr>
      <xdr:spPr bwMode="auto">
        <a:xfrm>
          <a:off x="56007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186403</xdr:rowOff>
    </xdr:from>
    <xdr:to>
      <xdr:col>26</xdr:col>
      <xdr:colOff>50800</xdr:colOff>
      <xdr:row>37</xdr:row>
      <xdr:rowOff>197458</xdr:rowOff>
    </xdr:to>
    <xdr:cxnSp macro="">
      <xdr:nvCxnSpPr>
        <xdr:cNvPr id="117" name="直線コネクタ 116"/>
        <xdr:cNvCxnSpPr/>
      </xdr:nvCxnSpPr>
      <xdr:spPr bwMode="auto">
        <a:xfrm flipV="1">
          <a:off x="4305300" y="7311103"/>
          <a:ext cx="698500" cy="11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93656</xdr:rowOff>
    </xdr:from>
    <xdr:to>
      <xdr:col>26</xdr:col>
      <xdr:colOff>101600</xdr:colOff>
      <xdr:row>37</xdr:row>
      <xdr:rowOff>23806</xdr:rowOff>
    </xdr:to>
    <xdr:sp macro="" textlink="">
      <xdr:nvSpPr>
        <xdr:cNvPr id="118" name="フローチャート: 判断 117"/>
        <xdr:cNvSpPr/>
      </xdr:nvSpPr>
      <xdr:spPr bwMode="auto">
        <a:xfrm>
          <a:off x="49530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205433</xdr:rowOff>
    </xdr:from>
    <xdr:ext cx="736600" cy="259045"/>
    <xdr:sp macro="" textlink="">
      <xdr:nvSpPr>
        <xdr:cNvPr id="119" name="テキスト ボックス 118"/>
        <xdr:cNvSpPr txBox="1"/>
      </xdr:nvSpPr>
      <xdr:spPr>
        <a:xfrm>
          <a:off x="4622800" y="6815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185669</xdr:rowOff>
    </xdr:from>
    <xdr:to>
      <xdr:col>22</xdr:col>
      <xdr:colOff>114300</xdr:colOff>
      <xdr:row>37</xdr:row>
      <xdr:rowOff>197458</xdr:rowOff>
    </xdr:to>
    <xdr:cxnSp macro="">
      <xdr:nvCxnSpPr>
        <xdr:cNvPr id="120" name="直線コネクタ 119"/>
        <xdr:cNvCxnSpPr/>
      </xdr:nvCxnSpPr>
      <xdr:spPr bwMode="auto">
        <a:xfrm>
          <a:off x="3606800" y="7310369"/>
          <a:ext cx="698500" cy="11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108122</xdr:rowOff>
    </xdr:from>
    <xdr:to>
      <xdr:col>22</xdr:col>
      <xdr:colOff>165100</xdr:colOff>
      <xdr:row>37</xdr:row>
      <xdr:rowOff>38272</xdr:rowOff>
    </xdr:to>
    <xdr:sp macro="" textlink="">
      <xdr:nvSpPr>
        <xdr:cNvPr id="121" name="フローチャート: 判断 120"/>
        <xdr:cNvSpPr/>
      </xdr:nvSpPr>
      <xdr:spPr bwMode="auto">
        <a:xfrm>
          <a:off x="42545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219899</xdr:rowOff>
    </xdr:from>
    <xdr:ext cx="762000" cy="259045"/>
    <xdr:sp macro="" textlink="">
      <xdr:nvSpPr>
        <xdr:cNvPr id="122" name="テキスト ボックス 121"/>
        <xdr:cNvSpPr txBox="1"/>
      </xdr:nvSpPr>
      <xdr:spPr>
        <a:xfrm>
          <a:off x="3924300" y="683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171022</xdr:rowOff>
    </xdr:from>
    <xdr:to>
      <xdr:col>18</xdr:col>
      <xdr:colOff>177800</xdr:colOff>
      <xdr:row>37</xdr:row>
      <xdr:rowOff>185669</xdr:rowOff>
    </xdr:to>
    <xdr:cxnSp macro="">
      <xdr:nvCxnSpPr>
        <xdr:cNvPr id="123" name="直線コネクタ 122"/>
        <xdr:cNvCxnSpPr/>
      </xdr:nvCxnSpPr>
      <xdr:spPr bwMode="auto">
        <a:xfrm>
          <a:off x="2908300" y="7295722"/>
          <a:ext cx="698500" cy="146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107469</xdr:rowOff>
    </xdr:from>
    <xdr:to>
      <xdr:col>19</xdr:col>
      <xdr:colOff>38100</xdr:colOff>
      <xdr:row>37</xdr:row>
      <xdr:rowOff>37619</xdr:rowOff>
    </xdr:to>
    <xdr:sp macro="" textlink="">
      <xdr:nvSpPr>
        <xdr:cNvPr id="124" name="フローチャート: 判断 123"/>
        <xdr:cNvSpPr/>
      </xdr:nvSpPr>
      <xdr:spPr bwMode="auto">
        <a:xfrm>
          <a:off x="35560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219246</xdr:rowOff>
    </xdr:from>
    <xdr:ext cx="762000" cy="259045"/>
    <xdr:sp macro="" textlink="">
      <xdr:nvSpPr>
        <xdr:cNvPr id="125" name="テキスト ボックス 124"/>
        <xdr:cNvSpPr txBox="1"/>
      </xdr:nvSpPr>
      <xdr:spPr>
        <a:xfrm>
          <a:off x="3225800" y="682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132893</xdr:rowOff>
    </xdr:from>
    <xdr:to>
      <xdr:col>15</xdr:col>
      <xdr:colOff>101600</xdr:colOff>
      <xdr:row>37</xdr:row>
      <xdr:rowOff>63043</xdr:rowOff>
    </xdr:to>
    <xdr:sp macro="" textlink="">
      <xdr:nvSpPr>
        <xdr:cNvPr id="126" name="フローチャート: 判断 125"/>
        <xdr:cNvSpPr/>
      </xdr:nvSpPr>
      <xdr:spPr bwMode="auto">
        <a:xfrm>
          <a:off x="28575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244670</xdr:rowOff>
    </xdr:from>
    <xdr:ext cx="762000" cy="259045"/>
    <xdr:sp macro="" textlink="">
      <xdr:nvSpPr>
        <xdr:cNvPr id="127" name="テキスト ボックス 126"/>
        <xdr:cNvSpPr txBox="1"/>
      </xdr:nvSpPr>
      <xdr:spPr>
        <a:xfrm>
          <a:off x="2527300" y="68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105053</xdr:rowOff>
    </xdr:from>
    <xdr:to>
      <xdr:col>29</xdr:col>
      <xdr:colOff>177800</xdr:colOff>
      <xdr:row>37</xdr:row>
      <xdr:rowOff>206653</xdr:rowOff>
    </xdr:to>
    <xdr:sp macro="" textlink="">
      <xdr:nvSpPr>
        <xdr:cNvPr id="133" name="楕円 132"/>
        <xdr:cNvSpPr/>
      </xdr:nvSpPr>
      <xdr:spPr bwMode="auto">
        <a:xfrm>
          <a:off x="5600700" y="7229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77130</xdr:rowOff>
    </xdr:from>
    <xdr:ext cx="762000" cy="259045"/>
    <xdr:sp macro="" textlink="">
      <xdr:nvSpPr>
        <xdr:cNvPr id="134" name="人口1人当たり決算額の推移該当値テキスト445"/>
        <xdr:cNvSpPr txBox="1"/>
      </xdr:nvSpPr>
      <xdr:spPr>
        <a:xfrm>
          <a:off x="5740400" y="720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135603</xdr:rowOff>
    </xdr:from>
    <xdr:to>
      <xdr:col>26</xdr:col>
      <xdr:colOff>101600</xdr:colOff>
      <xdr:row>37</xdr:row>
      <xdr:rowOff>237203</xdr:rowOff>
    </xdr:to>
    <xdr:sp macro="" textlink="">
      <xdr:nvSpPr>
        <xdr:cNvPr id="135" name="楕円 134"/>
        <xdr:cNvSpPr/>
      </xdr:nvSpPr>
      <xdr:spPr bwMode="auto">
        <a:xfrm>
          <a:off x="4953000" y="7260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221980</xdr:rowOff>
    </xdr:from>
    <xdr:ext cx="736600" cy="259045"/>
    <xdr:sp macro="" textlink="">
      <xdr:nvSpPr>
        <xdr:cNvPr id="136" name="テキスト ボックス 135"/>
        <xdr:cNvSpPr txBox="1"/>
      </xdr:nvSpPr>
      <xdr:spPr>
        <a:xfrm>
          <a:off x="4622800" y="73466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146658</xdr:rowOff>
    </xdr:from>
    <xdr:to>
      <xdr:col>22</xdr:col>
      <xdr:colOff>165100</xdr:colOff>
      <xdr:row>37</xdr:row>
      <xdr:rowOff>248258</xdr:rowOff>
    </xdr:to>
    <xdr:sp macro="" textlink="">
      <xdr:nvSpPr>
        <xdr:cNvPr id="137" name="楕円 136"/>
        <xdr:cNvSpPr/>
      </xdr:nvSpPr>
      <xdr:spPr bwMode="auto">
        <a:xfrm>
          <a:off x="4254500" y="7271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233035</xdr:rowOff>
    </xdr:from>
    <xdr:ext cx="762000" cy="259045"/>
    <xdr:sp macro="" textlink="">
      <xdr:nvSpPr>
        <xdr:cNvPr id="138" name="テキスト ボックス 137"/>
        <xdr:cNvSpPr txBox="1"/>
      </xdr:nvSpPr>
      <xdr:spPr>
        <a:xfrm>
          <a:off x="3924300" y="7357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134869</xdr:rowOff>
    </xdr:from>
    <xdr:to>
      <xdr:col>19</xdr:col>
      <xdr:colOff>38100</xdr:colOff>
      <xdr:row>37</xdr:row>
      <xdr:rowOff>236469</xdr:rowOff>
    </xdr:to>
    <xdr:sp macro="" textlink="">
      <xdr:nvSpPr>
        <xdr:cNvPr id="139" name="楕円 138"/>
        <xdr:cNvSpPr/>
      </xdr:nvSpPr>
      <xdr:spPr bwMode="auto">
        <a:xfrm>
          <a:off x="3556000" y="7259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221246</xdr:rowOff>
    </xdr:from>
    <xdr:ext cx="762000" cy="259045"/>
    <xdr:sp macro="" textlink="">
      <xdr:nvSpPr>
        <xdr:cNvPr id="140" name="テキスト ボックス 139"/>
        <xdr:cNvSpPr txBox="1"/>
      </xdr:nvSpPr>
      <xdr:spPr>
        <a:xfrm>
          <a:off x="3225800" y="7345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120222</xdr:rowOff>
    </xdr:from>
    <xdr:to>
      <xdr:col>15</xdr:col>
      <xdr:colOff>101600</xdr:colOff>
      <xdr:row>37</xdr:row>
      <xdr:rowOff>221822</xdr:rowOff>
    </xdr:to>
    <xdr:sp macro="" textlink="">
      <xdr:nvSpPr>
        <xdr:cNvPr id="141" name="楕円 140"/>
        <xdr:cNvSpPr/>
      </xdr:nvSpPr>
      <xdr:spPr bwMode="auto">
        <a:xfrm>
          <a:off x="2857500" y="7244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206599</xdr:rowOff>
    </xdr:from>
    <xdr:ext cx="762000" cy="259045"/>
    <xdr:sp macro="" textlink="">
      <xdr:nvSpPr>
        <xdr:cNvPr id="142" name="テキスト ボックス 141"/>
        <xdr:cNvSpPr txBox="1"/>
      </xdr:nvSpPr>
      <xdr:spPr>
        <a:xfrm>
          <a:off x="2527300" y="7331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埼玉県横瀬町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8,131
8,055
49.36
5,158,984
4,949,393
153,231
2,505,647
3,379,053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27.3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30323</xdr:rowOff>
    </xdr:from>
    <xdr:to>
      <xdr:col>24</xdr:col>
      <xdr:colOff>62865</xdr:colOff>
      <xdr:row>38</xdr:row>
      <xdr:rowOff>61984</xdr:rowOff>
    </xdr:to>
    <xdr:cxnSp macro="">
      <xdr:nvCxnSpPr>
        <xdr:cNvPr id="56" name="直線コネクタ 55"/>
        <xdr:cNvCxnSpPr/>
      </xdr:nvCxnSpPr>
      <xdr:spPr>
        <a:xfrm flipV="1">
          <a:off x="4633595" y="5345273"/>
          <a:ext cx="1270" cy="1231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65811</xdr:rowOff>
    </xdr:from>
    <xdr:ext cx="534377" cy="259045"/>
    <xdr:sp macro="" textlink="">
      <xdr:nvSpPr>
        <xdr:cNvPr id="57" name="人件費最小値テキスト"/>
        <xdr:cNvSpPr txBox="1"/>
      </xdr:nvSpPr>
      <xdr:spPr>
        <a:xfrm>
          <a:off x="4686300" y="658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61984</xdr:rowOff>
    </xdr:from>
    <xdr:to>
      <xdr:col>24</xdr:col>
      <xdr:colOff>152400</xdr:colOff>
      <xdr:row>38</xdr:row>
      <xdr:rowOff>61984</xdr:rowOff>
    </xdr:to>
    <xdr:cxnSp macro="">
      <xdr:nvCxnSpPr>
        <xdr:cNvPr id="58" name="直線コネクタ 57"/>
        <xdr:cNvCxnSpPr/>
      </xdr:nvCxnSpPr>
      <xdr:spPr>
        <a:xfrm>
          <a:off x="4546600" y="657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148450</xdr:rowOff>
    </xdr:from>
    <xdr:ext cx="599010" cy="259045"/>
    <xdr:sp macro="" textlink="">
      <xdr:nvSpPr>
        <xdr:cNvPr id="59" name="人件費最大値テキスト"/>
        <xdr:cNvSpPr txBox="1"/>
      </xdr:nvSpPr>
      <xdr:spPr>
        <a:xfrm>
          <a:off x="4686300" y="512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30323</xdr:rowOff>
    </xdr:from>
    <xdr:to>
      <xdr:col>24</xdr:col>
      <xdr:colOff>152400</xdr:colOff>
      <xdr:row>31</xdr:row>
      <xdr:rowOff>30323</xdr:rowOff>
    </xdr:to>
    <xdr:cxnSp macro="">
      <xdr:nvCxnSpPr>
        <xdr:cNvPr id="60" name="直線コネクタ 59"/>
        <xdr:cNvCxnSpPr/>
      </xdr:nvCxnSpPr>
      <xdr:spPr>
        <a:xfrm>
          <a:off x="4546600" y="534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100152</xdr:rowOff>
    </xdr:from>
    <xdr:to>
      <xdr:col>24</xdr:col>
      <xdr:colOff>63500</xdr:colOff>
      <xdr:row>37</xdr:row>
      <xdr:rowOff>157843</xdr:rowOff>
    </xdr:to>
    <xdr:cxnSp macro="">
      <xdr:nvCxnSpPr>
        <xdr:cNvPr id="61" name="直線コネクタ 60"/>
        <xdr:cNvCxnSpPr/>
      </xdr:nvCxnSpPr>
      <xdr:spPr>
        <a:xfrm flipV="1">
          <a:off x="3797300" y="6443802"/>
          <a:ext cx="838200" cy="5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67779</xdr:rowOff>
    </xdr:from>
    <xdr:ext cx="599010" cy="259045"/>
    <xdr:sp macro="" textlink="">
      <xdr:nvSpPr>
        <xdr:cNvPr id="62" name="人件費平均値テキスト"/>
        <xdr:cNvSpPr txBox="1"/>
      </xdr:nvSpPr>
      <xdr:spPr>
        <a:xfrm>
          <a:off x="4686300" y="58970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44902</xdr:rowOff>
    </xdr:from>
    <xdr:to>
      <xdr:col>24</xdr:col>
      <xdr:colOff>114300</xdr:colOff>
      <xdr:row>35</xdr:row>
      <xdr:rowOff>146502</xdr:rowOff>
    </xdr:to>
    <xdr:sp macro="" textlink="">
      <xdr:nvSpPr>
        <xdr:cNvPr id="63" name="フローチャート: 判断 62"/>
        <xdr:cNvSpPr/>
      </xdr:nvSpPr>
      <xdr:spPr>
        <a:xfrm>
          <a:off x="45847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157843</xdr:rowOff>
    </xdr:from>
    <xdr:to>
      <xdr:col>19</xdr:col>
      <xdr:colOff>177800</xdr:colOff>
      <xdr:row>37</xdr:row>
      <xdr:rowOff>170889</xdr:rowOff>
    </xdr:to>
    <xdr:cxnSp macro="">
      <xdr:nvCxnSpPr>
        <xdr:cNvPr id="64" name="直線コネクタ 63"/>
        <xdr:cNvCxnSpPr/>
      </xdr:nvCxnSpPr>
      <xdr:spPr>
        <a:xfrm flipV="1">
          <a:off x="2908300" y="6501493"/>
          <a:ext cx="889000" cy="1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143307</xdr:rowOff>
    </xdr:from>
    <xdr:to>
      <xdr:col>20</xdr:col>
      <xdr:colOff>38100</xdr:colOff>
      <xdr:row>36</xdr:row>
      <xdr:rowOff>73457</xdr:rowOff>
    </xdr:to>
    <xdr:sp macro="" textlink="">
      <xdr:nvSpPr>
        <xdr:cNvPr id="65" name="フローチャート: 判断 64"/>
        <xdr:cNvSpPr/>
      </xdr:nvSpPr>
      <xdr:spPr>
        <a:xfrm>
          <a:off x="3746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89984</xdr:rowOff>
    </xdr:from>
    <xdr:ext cx="599010" cy="259045"/>
    <xdr:sp macro="" textlink="">
      <xdr:nvSpPr>
        <xdr:cNvPr id="66" name="テキスト ボックス 65"/>
        <xdr:cNvSpPr txBox="1"/>
      </xdr:nvSpPr>
      <xdr:spPr>
        <a:xfrm>
          <a:off x="3497795" y="591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164503</xdr:rowOff>
    </xdr:from>
    <xdr:to>
      <xdr:col>15</xdr:col>
      <xdr:colOff>50800</xdr:colOff>
      <xdr:row>37</xdr:row>
      <xdr:rowOff>170889</xdr:rowOff>
    </xdr:to>
    <xdr:cxnSp macro="">
      <xdr:nvCxnSpPr>
        <xdr:cNvPr id="67" name="直線コネクタ 66"/>
        <xdr:cNvCxnSpPr/>
      </xdr:nvCxnSpPr>
      <xdr:spPr>
        <a:xfrm>
          <a:off x="2019300" y="6508153"/>
          <a:ext cx="889000" cy="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170175</xdr:rowOff>
    </xdr:from>
    <xdr:to>
      <xdr:col>15</xdr:col>
      <xdr:colOff>101600</xdr:colOff>
      <xdr:row>36</xdr:row>
      <xdr:rowOff>100325</xdr:rowOff>
    </xdr:to>
    <xdr:sp macro="" textlink="">
      <xdr:nvSpPr>
        <xdr:cNvPr id="68" name="フローチャート: 判断 67"/>
        <xdr:cNvSpPr/>
      </xdr:nvSpPr>
      <xdr:spPr>
        <a:xfrm>
          <a:off x="2857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116852</xdr:rowOff>
    </xdr:from>
    <xdr:ext cx="599010" cy="259045"/>
    <xdr:sp macro="" textlink="">
      <xdr:nvSpPr>
        <xdr:cNvPr id="69" name="テキスト ボックス 68"/>
        <xdr:cNvSpPr txBox="1"/>
      </xdr:nvSpPr>
      <xdr:spPr>
        <a:xfrm>
          <a:off x="2608795" y="594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164503</xdr:rowOff>
    </xdr:from>
    <xdr:to>
      <xdr:col>10</xdr:col>
      <xdr:colOff>114300</xdr:colOff>
      <xdr:row>38</xdr:row>
      <xdr:rowOff>9246</xdr:rowOff>
    </xdr:to>
    <xdr:cxnSp macro="">
      <xdr:nvCxnSpPr>
        <xdr:cNvPr id="70" name="直線コネクタ 69"/>
        <xdr:cNvCxnSpPr/>
      </xdr:nvCxnSpPr>
      <xdr:spPr>
        <a:xfrm flipV="1">
          <a:off x="1130300" y="6508153"/>
          <a:ext cx="889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165931</xdr:rowOff>
    </xdr:from>
    <xdr:to>
      <xdr:col>10</xdr:col>
      <xdr:colOff>165100</xdr:colOff>
      <xdr:row>36</xdr:row>
      <xdr:rowOff>96081</xdr:rowOff>
    </xdr:to>
    <xdr:sp macro="" textlink="">
      <xdr:nvSpPr>
        <xdr:cNvPr id="71" name="フローチャート: 判断 70"/>
        <xdr:cNvSpPr/>
      </xdr:nvSpPr>
      <xdr:spPr>
        <a:xfrm>
          <a:off x="1968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112608</xdr:rowOff>
    </xdr:from>
    <xdr:ext cx="599010" cy="259045"/>
    <xdr:sp macro="" textlink="">
      <xdr:nvSpPr>
        <xdr:cNvPr id="72" name="テキスト ボックス 71"/>
        <xdr:cNvSpPr txBox="1"/>
      </xdr:nvSpPr>
      <xdr:spPr>
        <a:xfrm>
          <a:off x="1719795" y="594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6025</xdr:rowOff>
    </xdr:from>
    <xdr:to>
      <xdr:col>6</xdr:col>
      <xdr:colOff>38100</xdr:colOff>
      <xdr:row>36</xdr:row>
      <xdr:rowOff>107625</xdr:rowOff>
    </xdr:to>
    <xdr:sp macro="" textlink="">
      <xdr:nvSpPr>
        <xdr:cNvPr id="73" name="フローチャート: 判断 72"/>
        <xdr:cNvSpPr/>
      </xdr:nvSpPr>
      <xdr:spPr>
        <a:xfrm>
          <a:off x="1079500" y="61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124152</xdr:rowOff>
    </xdr:from>
    <xdr:ext cx="599010" cy="259045"/>
    <xdr:sp macro="" textlink="">
      <xdr:nvSpPr>
        <xdr:cNvPr id="74" name="テキスト ボックス 73"/>
        <xdr:cNvSpPr txBox="1"/>
      </xdr:nvSpPr>
      <xdr:spPr>
        <a:xfrm>
          <a:off x="830795" y="595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49352</xdr:rowOff>
    </xdr:from>
    <xdr:to>
      <xdr:col>24</xdr:col>
      <xdr:colOff>114300</xdr:colOff>
      <xdr:row>37</xdr:row>
      <xdr:rowOff>150952</xdr:rowOff>
    </xdr:to>
    <xdr:sp macro="" textlink="">
      <xdr:nvSpPr>
        <xdr:cNvPr id="80" name="楕円 79"/>
        <xdr:cNvSpPr/>
      </xdr:nvSpPr>
      <xdr:spPr>
        <a:xfrm>
          <a:off x="4584700" y="63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27779</xdr:rowOff>
    </xdr:from>
    <xdr:ext cx="534377" cy="259045"/>
    <xdr:sp macro="" textlink="">
      <xdr:nvSpPr>
        <xdr:cNvPr id="81" name="人件費該当値テキスト"/>
        <xdr:cNvSpPr txBox="1"/>
      </xdr:nvSpPr>
      <xdr:spPr>
        <a:xfrm>
          <a:off x="4686300" y="637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107043</xdr:rowOff>
    </xdr:from>
    <xdr:to>
      <xdr:col>20</xdr:col>
      <xdr:colOff>38100</xdr:colOff>
      <xdr:row>38</xdr:row>
      <xdr:rowOff>37193</xdr:rowOff>
    </xdr:to>
    <xdr:sp macro="" textlink="">
      <xdr:nvSpPr>
        <xdr:cNvPr id="82" name="楕円 81"/>
        <xdr:cNvSpPr/>
      </xdr:nvSpPr>
      <xdr:spPr>
        <a:xfrm>
          <a:off x="3746500" y="645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28320</xdr:rowOff>
    </xdr:from>
    <xdr:ext cx="534377" cy="259045"/>
    <xdr:sp macro="" textlink="">
      <xdr:nvSpPr>
        <xdr:cNvPr id="83" name="テキスト ボックス 82"/>
        <xdr:cNvSpPr txBox="1"/>
      </xdr:nvSpPr>
      <xdr:spPr>
        <a:xfrm>
          <a:off x="3530111" y="654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120089</xdr:rowOff>
    </xdr:from>
    <xdr:to>
      <xdr:col>15</xdr:col>
      <xdr:colOff>101600</xdr:colOff>
      <xdr:row>38</xdr:row>
      <xdr:rowOff>50239</xdr:rowOff>
    </xdr:to>
    <xdr:sp macro="" textlink="">
      <xdr:nvSpPr>
        <xdr:cNvPr id="84" name="楕円 83"/>
        <xdr:cNvSpPr/>
      </xdr:nvSpPr>
      <xdr:spPr>
        <a:xfrm>
          <a:off x="2857500" y="646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41366</xdr:rowOff>
    </xdr:from>
    <xdr:ext cx="534377" cy="259045"/>
    <xdr:sp macro="" textlink="">
      <xdr:nvSpPr>
        <xdr:cNvPr id="85" name="テキスト ボックス 84"/>
        <xdr:cNvSpPr txBox="1"/>
      </xdr:nvSpPr>
      <xdr:spPr>
        <a:xfrm>
          <a:off x="2641111" y="655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113703</xdr:rowOff>
    </xdr:from>
    <xdr:to>
      <xdr:col>10</xdr:col>
      <xdr:colOff>165100</xdr:colOff>
      <xdr:row>38</xdr:row>
      <xdr:rowOff>43853</xdr:rowOff>
    </xdr:to>
    <xdr:sp macro="" textlink="">
      <xdr:nvSpPr>
        <xdr:cNvPr id="86" name="楕円 85"/>
        <xdr:cNvSpPr/>
      </xdr:nvSpPr>
      <xdr:spPr>
        <a:xfrm>
          <a:off x="1968500" y="645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34980</xdr:rowOff>
    </xdr:from>
    <xdr:ext cx="534377" cy="259045"/>
    <xdr:sp macro="" textlink="">
      <xdr:nvSpPr>
        <xdr:cNvPr id="87" name="テキスト ボックス 86"/>
        <xdr:cNvSpPr txBox="1"/>
      </xdr:nvSpPr>
      <xdr:spPr>
        <a:xfrm>
          <a:off x="1752111" y="655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129896</xdr:rowOff>
    </xdr:from>
    <xdr:to>
      <xdr:col>6</xdr:col>
      <xdr:colOff>38100</xdr:colOff>
      <xdr:row>38</xdr:row>
      <xdr:rowOff>60046</xdr:rowOff>
    </xdr:to>
    <xdr:sp macro="" textlink="">
      <xdr:nvSpPr>
        <xdr:cNvPr id="88" name="楕円 87"/>
        <xdr:cNvSpPr/>
      </xdr:nvSpPr>
      <xdr:spPr>
        <a:xfrm>
          <a:off x="1079500" y="647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51173</xdr:rowOff>
    </xdr:from>
    <xdr:ext cx="534377" cy="259045"/>
    <xdr:sp macro="" textlink="">
      <xdr:nvSpPr>
        <xdr:cNvPr id="89" name="テキスト ボックス 88"/>
        <xdr:cNvSpPr txBox="1"/>
      </xdr:nvSpPr>
      <xdr:spPr>
        <a:xfrm>
          <a:off x="863111" y="656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47996</xdr:rowOff>
    </xdr:from>
    <xdr:to>
      <xdr:col>24</xdr:col>
      <xdr:colOff>62865</xdr:colOff>
      <xdr:row>58</xdr:row>
      <xdr:rowOff>88451</xdr:rowOff>
    </xdr:to>
    <xdr:cxnSp macro="">
      <xdr:nvCxnSpPr>
        <xdr:cNvPr id="115" name="直線コネクタ 114"/>
        <xdr:cNvCxnSpPr/>
      </xdr:nvCxnSpPr>
      <xdr:spPr>
        <a:xfrm flipV="1">
          <a:off x="4633595" y="8620496"/>
          <a:ext cx="1270" cy="141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92278</xdr:rowOff>
    </xdr:from>
    <xdr:ext cx="534377" cy="259045"/>
    <xdr:sp macro="" textlink="">
      <xdr:nvSpPr>
        <xdr:cNvPr id="116" name="物件費最小値テキスト"/>
        <xdr:cNvSpPr txBox="1"/>
      </xdr:nvSpPr>
      <xdr:spPr>
        <a:xfrm>
          <a:off x="4686300" y="100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88451</xdr:rowOff>
    </xdr:from>
    <xdr:to>
      <xdr:col>24</xdr:col>
      <xdr:colOff>152400</xdr:colOff>
      <xdr:row>58</xdr:row>
      <xdr:rowOff>88451</xdr:rowOff>
    </xdr:to>
    <xdr:cxnSp macro="">
      <xdr:nvCxnSpPr>
        <xdr:cNvPr id="117" name="直線コネクタ 116"/>
        <xdr:cNvCxnSpPr/>
      </xdr:nvCxnSpPr>
      <xdr:spPr>
        <a:xfrm>
          <a:off x="4546600" y="100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166123</xdr:rowOff>
    </xdr:from>
    <xdr:ext cx="599010" cy="259045"/>
    <xdr:sp macro="" textlink="">
      <xdr:nvSpPr>
        <xdr:cNvPr id="118" name="物件費最大値テキスト"/>
        <xdr:cNvSpPr txBox="1"/>
      </xdr:nvSpPr>
      <xdr:spPr>
        <a:xfrm>
          <a:off x="4686300" y="8395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47996</xdr:rowOff>
    </xdr:from>
    <xdr:to>
      <xdr:col>24</xdr:col>
      <xdr:colOff>152400</xdr:colOff>
      <xdr:row>50</xdr:row>
      <xdr:rowOff>47996</xdr:rowOff>
    </xdr:to>
    <xdr:cxnSp macro="">
      <xdr:nvCxnSpPr>
        <xdr:cNvPr id="119" name="直線コネクタ 118"/>
        <xdr:cNvCxnSpPr/>
      </xdr:nvCxnSpPr>
      <xdr:spPr>
        <a:xfrm>
          <a:off x="4546600" y="8620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8017</xdr:rowOff>
    </xdr:from>
    <xdr:to>
      <xdr:col>24</xdr:col>
      <xdr:colOff>63500</xdr:colOff>
      <xdr:row>58</xdr:row>
      <xdr:rowOff>24812</xdr:rowOff>
    </xdr:to>
    <xdr:cxnSp macro="">
      <xdr:nvCxnSpPr>
        <xdr:cNvPr id="120" name="直線コネクタ 119"/>
        <xdr:cNvCxnSpPr/>
      </xdr:nvCxnSpPr>
      <xdr:spPr>
        <a:xfrm flipV="1">
          <a:off x="3797300" y="9952117"/>
          <a:ext cx="838200" cy="16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161338</xdr:rowOff>
    </xdr:from>
    <xdr:ext cx="599010" cy="259045"/>
    <xdr:sp macro="" textlink="">
      <xdr:nvSpPr>
        <xdr:cNvPr id="121" name="物件費平均値テキスト"/>
        <xdr:cNvSpPr txBox="1"/>
      </xdr:nvSpPr>
      <xdr:spPr>
        <a:xfrm>
          <a:off x="4686300" y="9591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138461</xdr:rowOff>
    </xdr:from>
    <xdr:to>
      <xdr:col>24</xdr:col>
      <xdr:colOff>114300</xdr:colOff>
      <xdr:row>57</xdr:row>
      <xdr:rowOff>68611</xdr:rowOff>
    </xdr:to>
    <xdr:sp macro="" textlink="">
      <xdr:nvSpPr>
        <xdr:cNvPr id="122" name="フローチャート: 判断 121"/>
        <xdr:cNvSpPr/>
      </xdr:nvSpPr>
      <xdr:spPr>
        <a:xfrm>
          <a:off x="4584700" y="973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24812</xdr:rowOff>
    </xdr:from>
    <xdr:to>
      <xdr:col>19</xdr:col>
      <xdr:colOff>177800</xdr:colOff>
      <xdr:row>58</xdr:row>
      <xdr:rowOff>47574</xdr:rowOff>
    </xdr:to>
    <xdr:cxnSp macro="">
      <xdr:nvCxnSpPr>
        <xdr:cNvPr id="123" name="直線コネクタ 122"/>
        <xdr:cNvCxnSpPr/>
      </xdr:nvCxnSpPr>
      <xdr:spPr>
        <a:xfrm flipV="1">
          <a:off x="2908300" y="9968912"/>
          <a:ext cx="889000" cy="2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147768</xdr:rowOff>
    </xdr:from>
    <xdr:to>
      <xdr:col>20</xdr:col>
      <xdr:colOff>38100</xdr:colOff>
      <xdr:row>57</xdr:row>
      <xdr:rowOff>77918</xdr:rowOff>
    </xdr:to>
    <xdr:sp macro="" textlink="">
      <xdr:nvSpPr>
        <xdr:cNvPr id="124" name="フローチャート: 判断 123"/>
        <xdr:cNvSpPr/>
      </xdr:nvSpPr>
      <xdr:spPr>
        <a:xfrm>
          <a:off x="3746500" y="974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94445</xdr:rowOff>
    </xdr:from>
    <xdr:ext cx="599010" cy="259045"/>
    <xdr:sp macro="" textlink="">
      <xdr:nvSpPr>
        <xdr:cNvPr id="125" name="テキスト ボックス 124"/>
        <xdr:cNvSpPr txBox="1"/>
      </xdr:nvSpPr>
      <xdr:spPr>
        <a:xfrm>
          <a:off x="3497795" y="952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47574</xdr:rowOff>
    </xdr:from>
    <xdr:to>
      <xdr:col>15</xdr:col>
      <xdr:colOff>50800</xdr:colOff>
      <xdr:row>58</xdr:row>
      <xdr:rowOff>51441</xdr:rowOff>
    </xdr:to>
    <xdr:cxnSp macro="">
      <xdr:nvCxnSpPr>
        <xdr:cNvPr id="126" name="直線コネクタ 125"/>
        <xdr:cNvCxnSpPr/>
      </xdr:nvCxnSpPr>
      <xdr:spPr>
        <a:xfrm flipV="1">
          <a:off x="2019300" y="9991674"/>
          <a:ext cx="889000" cy="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165305</xdr:rowOff>
    </xdr:from>
    <xdr:to>
      <xdr:col>15</xdr:col>
      <xdr:colOff>101600</xdr:colOff>
      <xdr:row>57</xdr:row>
      <xdr:rowOff>95455</xdr:rowOff>
    </xdr:to>
    <xdr:sp macro="" textlink="">
      <xdr:nvSpPr>
        <xdr:cNvPr id="127" name="フローチャート: 判断 126"/>
        <xdr:cNvSpPr/>
      </xdr:nvSpPr>
      <xdr:spPr>
        <a:xfrm>
          <a:off x="2857500" y="976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111982</xdr:rowOff>
    </xdr:from>
    <xdr:ext cx="599010" cy="259045"/>
    <xdr:sp macro="" textlink="">
      <xdr:nvSpPr>
        <xdr:cNvPr id="128" name="テキスト ボックス 127"/>
        <xdr:cNvSpPr txBox="1"/>
      </xdr:nvSpPr>
      <xdr:spPr>
        <a:xfrm>
          <a:off x="2608795" y="954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29152</xdr:rowOff>
    </xdr:from>
    <xdr:to>
      <xdr:col>10</xdr:col>
      <xdr:colOff>114300</xdr:colOff>
      <xdr:row>58</xdr:row>
      <xdr:rowOff>51441</xdr:rowOff>
    </xdr:to>
    <xdr:cxnSp macro="">
      <xdr:nvCxnSpPr>
        <xdr:cNvPr id="129" name="直線コネクタ 128"/>
        <xdr:cNvCxnSpPr/>
      </xdr:nvCxnSpPr>
      <xdr:spPr>
        <a:xfrm>
          <a:off x="1130300" y="9973252"/>
          <a:ext cx="889000" cy="2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162411</xdr:rowOff>
    </xdr:from>
    <xdr:to>
      <xdr:col>10</xdr:col>
      <xdr:colOff>165100</xdr:colOff>
      <xdr:row>57</xdr:row>
      <xdr:rowOff>92561</xdr:rowOff>
    </xdr:to>
    <xdr:sp macro="" textlink="">
      <xdr:nvSpPr>
        <xdr:cNvPr id="130" name="フローチャート: 判断 129"/>
        <xdr:cNvSpPr/>
      </xdr:nvSpPr>
      <xdr:spPr>
        <a:xfrm>
          <a:off x="1968500" y="97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109088</xdr:rowOff>
    </xdr:from>
    <xdr:ext cx="599010" cy="259045"/>
    <xdr:sp macro="" textlink="">
      <xdr:nvSpPr>
        <xdr:cNvPr id="131" name="テキスト ボックス 130"/>
        <xdr:cNvSpPr txBox="1"/>
      </xdr:nvSpPr>
      <xdr:spPr>
        <a:xfrm>
          <a:off x="1719795" y="9538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9024</xdr:rowOff>
    </xdr:from>
    <xdr:to>
      <xdr:col>6</xdr:col>
      <xdr:colOff>38100</xdr:colOff>
      <xdr:row>57</xdr:row>
      <xdr:rowOff>110624</xdr:rowOff>
    </xdr:to>
    <xdr:sp macro="" textlink="">
      <xdr:nvSpPr>
        <xdr:cNvPr id="132" name="フローチャート: 判断 131"/>
        <xdr:cNvSpPr/>
      </xdr:nvSpPr>
      <xdr:spPr>
        <a:xfrm>
          <a:off x="1079500" y="97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127151</xdr:rowOff>
    </xdr:from>
    <xdr:ext cx="599010" cy="259045"/>
    <xdr:sp macro="" textlink="">
      <xdr:nvSpPr>
        <xdr:cNvPr id="133" name="テキスト ボックス 132"/>
        <xdr:cNvSpPr txBox="1"/>
      </xdr:nvSpPr>
      <xdr:spPr>
        <a:xfrm>
          <a:off x="830795" y="955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128667</xdr:rowOff>
    </xdr:from>
    <xdr:to>
      <xdr:col>24</xdr:col>
      <xdr:colOff>114300</xdr:colOff>
      <xdr:row>58</xdr:row>
      <xdr:rowOff>58817</xdr:rowOff>
    </xdr:to>
    <xdr:sp macro="" textlink="">
      <xdr:nvSpPr>
        <xdr:cNvPr id="139" name="楕円 138"/>
        <xdr:cNvSpPr/>
      </xdr:nvSpPr>
      <xdr:spPr>
        <a:xfrm>
          <a:off x="4584700" y="990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43594</xdr:rowOff>
    </xdr:from>
    <xdr:ext cx="534377" cy="259045"/>
    <xdr:sp macro="" textlink="">
      <xdr:nvSpPr>
        <xdr:cNvPr id="140" name="物件費該当値テキスト"/>
        <xdr:cNvSpPr txBox="1"/>
      </xdr:nvSpPr>
      <xdr:spPr>
        <a:xfrm>
          <a:off x="4686300" y="981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145462</xdr:rowOff>
    </xdr:from>
    <xdr:to>
      <xdr:col>20</xdr:col>
      <xdr:colOff>38100</xdr:colOff>
      <xdr:row>58</xdr:row>
      <xdr:rowOff>75612</xdr:rowOff>
    </xdr:to>
    <xdr:sp macro="" textlink="">
      <xdr:nvSpPr>
        <xdr:cNvPr id="141" name="楕円 140"/>
        <xdr:cNvSpPr/>
      </xdr:nvSpPr>
      <xdr:spPr>
        <a:xfrm>
          <a:off x="3746500" y="991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66739</xdr:rowOff>
    </xdr:from>
    <xdr:ext cx="534377" cy="259045"/>
    <xdr:sp macro="" textlink="">
      <xdr:nvSpPr>
        <xdr:cNvPr id="142" name="テキスト ボックス 141"/>
        <xdr:cNvSpPr txBox="1"/>
      </xdr:nvSpPr>
      <xdr:spPr>
        <a:xfrm>
          <a:off x="3530111" y="1001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168224</xdr:rowOff>
    </xdr:from>
    <xdr:to>
      <xdr:col>15</xdr:col>
      <xdr:colOff>101600</xdr:colOff>
      <xdr:row>58</xdr:row>
      <xdr:rowOff>98374</xdr:rowOff>
    </xdr:to>
    <xdr:sp macro="" textlink="">
      <xdr:nvSpPr>
        <xdr:cNvPr id="143" name="楕円 142"/>
        <xdr:cNvSpPr/>
      </xdr:nvSpPr>
      <xdr:spPr>
        <a:xfrm>
          <a:off x="2857500" y="994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89501</xdr:rowOff>
    </xdr:from>
    <xdr:ext cx="534377" cy="259045"/>
    <xdr:sp macro="" textlink="">
      <xdr:nvSpPr>
        <xdr:cNvPr id="144" name="テキスト ボックス 143"/>
        <xdr:cNvSpPr txBox="1"/>
      </xdr:nvSpPr>
      <xdr:spPr>
        <a:xfrm>
          <a:off x="2641111" y="1003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641</xdr:rowOff>
    </xdr:from>
    <xdr:to>
      <xdr:col>10</xdr:col>
      <xdr:colOff>165100</xdr:colOff>
      <xdr:row>58</xdr:row>
      <xdr:rowOff>102241</xdr:rowOff>
    </xdr:to>
    <xdr:sp macro="" textlink="">
      <xdr:nvSpPr>
        <xdr:cNvPr id="145" name="楕円 144"/>
        <xdr:cNvSpPr/>
      </xdr:nvSpPr>
      <xdr:spPr>
        <a:xfrm>
          <a:off x="1968500" y="994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93368</xdr:rowOff>
    </xdr:from>
    <xdr:ext cx="534377" cy="259045"/>
    <xdr:sp macro="" textlink="">
      <xdr:nvSpPr>
        <xdr:cNvPr id="146" name="テキスト ボックス 145"/>
        <xdr:cNvSpPr txBox="1"/>
      </xdr:nvSpPr>
      <xdr:spPr>
        <a:xfrm>
          <a:off x="1752111" y="1003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149802</xdr:rowOff>
    </xdr:from>
    <xdr:to>
      <xdr:col>6</xdr:col>
      <xdr:colOff>38100</xdr:colOff>
      <xdr:row>58</xdr:row>
      <xdr:rowOff>79952</xdr:rowOff>
    </xdr:to>
    <xdr:sp macro="" textlink="">
      <xdr:nvSpPr>
        <xdr:cNvPr id="147" name="楕円 146"/>
        <xdr:cNvSpPr/>
      </xdr:nvSpPr>
      <xdr:spPr>
        <a:xfrm>
          <a:off x="1079500" y="99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71079</xdr:rowOff>
    </xdr:from>
    <xdr:ext cx="534377" cy="259045"/>
    <xdr:sp macro="" textlink="">
      <xdr:nvSpPr>
        <xdr:cNvPr id="148" name="テキスト ボックス 147"/>
        <xdr:cNvSpPr txBox="1"/>
      </xdr:nvSpPr>
      <xdr:spPr>
        <a:xfrm>
          <a:off x="863111" y="1001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0" name="テキスト ボックス 159"/>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2" name="テキスト ボックス 161"/>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4" name="テキスト ボックス 163"/>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6" name="テキスト ボックス 165"/>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11730</xdr:rowOff>
    </xdr:from>
    <xdr:to>
      <xdr:col>24</xdr:col>
      <xdr:colOff>62865</xdr:colOff>
      <xdr:row>78</xdr:row>
      <xdr:rowOff>137894</xdr:rowOff>
    </xdr:to>
    <xdr:cxnSp macro="">
      <xdr:nvCxnSpPr>
        <xdr:cNvPr id="170" name="直線コネクタ 169"/>
        <xdr:cNvCxnSpPr/>
      </xdr:nvCxnSpPr>
      <xdr:spPr>
        <a:xfrm flipV="1">
          <a:off x="4633595" y="12184680"/>
          <a:ext cx="1270" cy="132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141721</xdr:rowOff>
    </xdr:from>
    <xdr:ext cx="313932" cy="259045"/>
    <xdr:sp macro="" textlink="">
      <xdr:nvSpPr>
        <xdr:cNvPr id="171" name="維持補修費最小値テキスト"/>
        <xdr:cNvSpPr txBox="1"/>
      </xdr:nvSpPr>
      <xdr:spPr>
        <a:xfrm>
          <a:off x="4686300" y="135148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137894</xdr:rowOff>
    </xdr:from>
    <xdr:to>
      <xdr:col>24</xdr:col>
      <xdr:colOff>152400</xdr:colOff>
      <xdr:row>78</xdr:row>
      <xdr:rowOff>137894</xdr:rowOff>
    </xdr:to>
    <xdr:cxnSp macro="">
      <xdr:nvCxnSpPr>
        <xdr:cNvPr id="172" name="直線コネクタ 171"/>
        <xdr:cNvCxnSpPr/>
      </xdr:nvCxnSpPr>
      <xdr:spPr>
        <a:xfrm>
          <a:off x="4546600" y="1351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129857</xdr:rowOff>
    </xdr:from>
    <xdr:ext cx="534377" cy="259045"/>
    <xdr:sp macro="" textlink="">
      <xdr:nvSpPr>
        <xdr:cNvPr id="173" name="維持補修費最大値テキスト"/>
        <xdr:cNvSpPr txBox="1"/>
      </xdr:nvSpPr>
      <xdr:spPr>
        <a:xfrm>
          <a:off x="4686300" y="1195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11730</xdr:rowOff>
    </xdr:from>
    <xdr:to>
      <xdr:col>24</xdr:col>
      <xdr:colOff>152400</xdr:colOff>
      <xdr:row>71</xdr:row>
      <xdr:rowOff>11730</xdr:rowOff>
    </xdr:to>
    <xdr:cxnSp macro="">
      <xdr:nvCxnSpPr>
        <xdr:cNvPr id="174" name="直線コネクタ 173"/>
        <xdr:cNvCxnSpPr/>
      </xdr:nvCxnSpPr>
      <xdr:spPr>
        <a:xfrm>
          <a:off x="4546600" y="1218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142100</xdr:rowOff>
    </xdr:from>
    <xdr:to>
      <xdr:col>24</xdr:col>
      <xdr:colOff>63500</xdr:colOff>
      <xdr:row>78</xdr:row>
      <xdr:rowOff>23594</xdr:rowOff>
    </xdr:to>
    <xdr:cxnSp macro="">
      <xdr:nvCxnSpPr>
        <xdr:cNvPr id="175" name="直線コネクタ 174"/>
        <xdr:cNvCxnSpPr/>
      </xdr:nvCxnSpPr>
      <xdr:spPr>
        <a:xfrm flipV="1">
          <a:off x="3797300" y="13343750"/>
          <a:ext cx="838200" cy="5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48294</xdr:rowOff>
    </xdr:from>
    <xdr:ext cx="534377" cy="259045"/>
    <xdr:sp macro="" textlink="">
      <xdr:nvSpPr>
        <xdr:cNvPr id="176" name="維持補修費平均値テキスト"/>
        <xdr:cNvSpPr txBox="1"/>
      </xdr:nvSpPr>
      <xdr:spPr>
        <a:xfrm>
          <a:off x="4686300" y="13078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25417</xdr:rowOff>
    </xdr:from>
    <xdr:to>
      <xdr:col>24</xdr:col>
      <xdr:colOff>114300</xdr:colOff>
      <xdr:row>77</xdr:row>
      <xdr:rowOff>127017</xdr:rowOff>
    </xdr:to>
    <xdr:sp macro="" textlink="">
      <xdr:nvSpPr>
        <xdr:cNvPr id="177" name="フローチャート: 判断 176"/>
        <xdr:cNvSpPr/>
      </xdr:nvSpPr>
      <xdr:spPr>
        <a:xfrm>
          <a:off x="4584700" y="1322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7638</xdr:rowOff>
    </xdr:from>
    <xdr:to>
      <xdr:col>19</xdr:col>
      <xdr:colOff>177800</xdr:colOff>
      <xdr:row>78</xdr:row>
      <xdr:rowOff>23594</xdr:rowOff>
    </xdr:to>
    <xdr:cxnSp macro="">
      <xdr:nvCxnSpPr>
        <xdr:cNvPr id="178" name="直線コネクタ 177"/>
        <xdr:cNvCxnSpPr/>
      </xdr:nvCxnSpPr>
      <xdr:spPr>
        <a:xfrm>
          <a:off x="2908300" y="13380738"/>
          <a:ext cx="889000" cy="1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57879</xdr:rowOff>
    </xdr:from>
    <xdr:to>
      <xdr:col>20</xdr:col>
      <xdr:colOff>38100</xdr:colOff>
      <xdr:row>77</xdr:row>
      <xdr:rowOff>159479</xdr:rowOff>
    </xdr:to>
    <xdr:sp macro="" textlink="">
      <xdr:nvSpPr>
        <xdr:cNvPr id="179" name="フローチャート: 判断 178"/>
        <xdr:cNvSpPr/>
      </xdr:nvSpPr>
      <xdr:spPr>
        <a:xfrm>
          <a:off x="3746500" y="132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4556</xdr:rowOff>
    </xdr:from>
    <xdr:ext cx="469744" cy="259045"/>
    <xdr:sp macro="" textlink="">
      <xdr:nvSpPr>
        <xdr:cNvPr id="180" name="テキスト ボックス 179"/>
        <xdr:cNvSpPr txBox="1"/>
      </xdr:nvSpPr>
      <xdr:spPr>
        <a:xfrm>
          <a:off x="3562428" y="13034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7638</xdr:rowOff>
    </xdr:from>
    <xdr:to>
      <xdr:col>15</xdr:col>
      <xdr:colOff>50800</xdr:colOff>
      <xdr:row>78</xdr:row>
      <xdr:rowOff>122417</xdr:rowOff>
    </xdr:to>
    <xdr:cxnSp macro="">
      <xdr:nvCxnSpPr>
        <xdr:cNvPr id="181" name="直線コネクタ 180"/>
        <xdr:cNvCxnSpPr/>
      </xdr:nvCxnSpPr>
      <xdr:spPr>
        <a:xfrm flipV="1">
          <a:off x="2019300" y="13380738"/>
          <a:ext cx="889000" cy="11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36481</xdr:rowOff>
    </xdr:from>
    <xdr:to>
      <xdr:col>15</xdr:col>
      <xdr:colOff>101600</xdr:colOff>
      <xdr:row>77</xdr:row>
      <xdr:rowOff>138081</xdr:rowOff>
    </xdr:to>
    <xdr:sp macro="" textlink="">
      <xdr:nvSpPr>
        <xdr:cNvPr id="182" name="フローチャート: 判断 181"/>
        <xdr:cNvSpPr/>
      </xdr:nvSpPr>
      <xdr:spPr>
        <a:xfrm>
          <a:off x="2857500" y="1323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154608</xdr:rowOff>
    </xdr:from>
    <xdr:ext cx="469744" cy="259045"/>
    <xdr:sp macro="" textlink="">
      <xdr:nvSpPr>
        <xdr:cNvPr id="183" name="テキスト ボックス 182"/>
        <xdr:cNvSpPr txBox="1"/>
      </xdr:nvSpPr>
      <xdr:spPr>
        <a:xfrm>
          <a:off x="2673428" y="1301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122417</xdr:rowOff>
    </xdr:from>
    <xdr:to>
      <xdr:col>10</xdr:col>
      <xdr:colOff>114300</xdr:colOff>
      <xdr:row>78</xdr:row>
      <xdr:rowOff>126967</xdr:rowOff>
    </xdr:to>
    <xdr:cxnSp macro="">
      <xdr:nvCxnSpPr>
        <xdr:cNvPr id="184" name="直線コネクタ 183"/>
        <xdr:cNvCxnSpPr/>
      </xdr:nvCxnSpPr>
      <xdr:spPr>
        <a:xfrm flipV="1">
          <a:off x="1130300" y="13495517"/>
          <a:ext cx="889000" cy="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44117</xdr:rowOff>
    </xdr:from>
    <xdr:to>
      <xdr:col>10</xdr:col>
      <xdr:colOff>165100</xdr:colOff>
      <xdr:row>77</xdr:row>
      <xdr:rowOff>145717</xdr:rowOff>
    </xdr:to>
    <xdr:sp macro="" textlink="">
      <xdr:nvSpPr>
        <xdr:cNvPr id="185" name="フローチャート: 判断 184"/>
        <xdr:cNvSpPr/>
      </xdr:nvSpPr>
      <xdr:spPr>
        <a:xfrm>
          <a:off x="1968500" y="1324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162244</xdr:rowOff>
    </xdr:from>
    <xdr:ext cx="469744" cy="259045"/>
    <xdr:sp macro="" textlink="">
      <xdr:nvSpPr>
        <xdr:cNvPr id="186" name="テキスト ボックス 185"/>
        <xdr:cNvSpPr txBox="1"/>
      </xdr:nvSpPr>
      <xdr:spPr>
        <a:xfrm>
          <a:off x="1784428" y="1302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46929</xdr:rowOff>
    </xdr:from>
    <xdr:to>
      <xdr:col>6</xdr:col>
      <xdr:colOff>38100</xdr:colOff>
      <xdr:row>77</xdr:row>
      <xdr:rowOff>148529</xdr:rowOff>
    </xdr:to>
    <xdr:sp macro="" textlink="">
      <xdr:nvSpPr>
        <xdr:cNvPr id="187" name="フローチャート: 判断 186"/>
        <xdr:cNvSpPr/>
      </xdr:nvSpPr>
      <xdr:spPr>
        <a:xfrm>
          <a:off x="1079500" y="1324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165056</xdr:rowOff>
    </xdr:from>
    <xdr:ext cx="469744" cy="259045"/>
    <xdr:sp macro="" textlink="">
      <xdr:nvSpPr>
        <xdr:cNvPr id="188" name="テキスト ボックス 187"/>
        <xdr:cNvSpPr txBox="1"/>
      </xdr:nvSpPr>
      <xdr:spPr>
        <a:xfrm>
          <a:off x="895428" y="1302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91300</xdr:rowOff>
    </xdr:from>
    <xdr:to>
      <xdr:col>24</xdr:col>
      <xdr:colOff>114300</xdr:colOff>
      <xdr:row>78</xdr:row>
      <xdr:rowOff>21450</xdr:rowOff>
    </xdr:to>
    <xdr:sp macro="" textlink="">
      <xdr:nvSpPr>
        <xdr:cNvPr id="194" name="楕円 193"/>
        <xdr:cNvSpPr/>
      </xdr:nvSpPr>
      <xdr:spPr>
        <a:xfrm>
          <a:off x="4584700" y="132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69727</xdr:rowOff>
    </xdr:from>
    <xdr:ext cx="469744" cy="259045"/>
    <xdr:sp macro="" textlink="">
      <xdr:nvSpPr>
        <xdr:cNvPr id="195" name="維持補修費該当値テキスト"/>
        <xdr:cNvSpPr txBox="1"/>
      </xdr:nvSpPr>
      <xdr:spPr>
        <a:xfrm>
          <a:off x="4686300" y="132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144244</xdr:rowOff>
    </xdr:from>
    <xdr:to>
      <xdr:col>20</xdr:col>
      <xdr:colOff>38100</xdr:colOff>
      <xdr:row>78</xdr:row>
      <xdr:rowOff>74394</xdr:rowOff>
    </xdr:to>
    <xdr:sp macro="" textlink="">
      <xdr:nvSpPr>
        <xdr:cNvPr id="196" name="楕円 195"/>
        <xdr:cNvSpPr/>
      </xdr:nvSpPr>
      <xdr:spPr>
        <a:xfrm>
          <a:off x="3746500" y="1334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65521</xdr:rowOff>
    </xdr:from>
    <xdr:ext cx="469744" cy="259045"/>
    <xdr:sp macro="" textlink="">
      <xdr:nvSpPr>
        <xdr:cNvPr id="197" name="テキスト ボックス 196"/>
        <xdr:cNvSpPr txBox="1"/>
      </xdr:nvSpPr>
      <xdr:spPr>
        <a:xfrm>
          <a:off x="3562428" y="1343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128288</xdr:rowOff>
    </xdr:from>
    <xdr:to>
      <xdr:col>15</xdr:col>
      <xdr:colOff>101600</xdr:colOff>
      <xdr:row>78</xdr:row>
      <xdr:rowOff>58438</xdr:rowOff>
    </xdr:to>
    <xdr:sp macro="" textlink="">
      <xdr:nvSpPr>
        <xdr:cNvPr id="198" name="楕円 197"/>
        <xdr:cNvSpPr/>
      </xdr:nvSpPr>
      <xdr:spPr>
        <a:xfrm>
          <a:off x="2857500" y="1332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49565</xdr:rowOff>
    </xdr:from>
    <xdr:ext cx="469744" cy="259045"/>
    <xdr:sp macro="" textlink="">
      <xdr:nvSpPr>
        <xdr:cNvPr id="199" name="テキスト ボックス 198"/>
        <xdr:cNvSpPr txBox="1"/>
      </xdr:nvSpPr>
      <xdr:spPr>
        <a:xfrm>
          <a:off x="2673428" y="13422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71617</xdr:rowOff>
    </xdr:from>
    <xdr:to>
      <xdr:col>10</xdr:col>
      <xdr:colOff>165100</xdr:colOff>
      <xdr:row>79</xdr:row>
      <xdr:rowOff>1767</xdr:rowOff>
    </xdr:to>
    <xdr:sp macro="" textlink="">
      <xdr:nvSpPr>
        <xdr:cNvPr id="200" name="楕円 199"/>
        <xdr:cNvSpPr/>
      </xdr:nvSpPr>
      <xdr:spPr>
        <a:xfrm>
          <a:off x="1968500" y="1344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164344</xdr:rowOff>
    </xdr:from>
    <xdr:ext cx="378565" cy="259045"/>
    <xdr:sp macro="" textlink="">
      <xdr:nvSpPr>
        <xdr:cNvPr id="201" name="テキスト ボックス 200"/>
        <xdr:cNvSpPr txBox="1"/>
      </xdr:nvSpPr>
      <xdr:spPr>
        <a:xfrm>
          <a:off x="1830017" y="13537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76167</xdr:rowOff>
    </xdr:from>
    <xdr:to>
      <xdr:col>6</xdr:col>
      <xdr:colOff>38100</xdr:colOff>
      <xdr:row>79</xdr:row>
      <xdr:rowOff>6317</xdr:rowOff>
    </xdr:to>
    <xdr:sp macro="" textlink="">
      <xdr:nvSpPr>
        <xdr:cNvPr id="202" name="楕円 201"/>
        <xdr:cNvSpPr/>
      </xdr:nvSpPr>
      <xdr:spPr>
        <a:xfrm>
          <a:off x="1079500" y="1344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168894</xdr:rowOff>
    </xdr:from>
    <xdr:ext cx="378565" cy="259045"/>
    <xdr:sp macro="" textlink="">
      <xdr:nvSpPr>
        <xdr:cNvPr id="203" name="テキスト ボックス 202"/>
        <xdr:cNvSpPr txBox="1"/>
      </xdr:nvSpPr>
      <xdr:spPr>
        <a:xfrm>
          <a:off x="941017" y="13541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52933</xdr:rowOff>
    </xdr:from>
    <xdr:to>
      <xdr:col>24</xdr:col>
      <xdr:colOff>62865</xdr:colOff>
      <xdr:row>98</xdr:row>
      <xdr:rowOff>129133</xdr:rowOff>
    </xdr:to>
    <xdr:cxnSp macro="">
      <xdr:nvCxnSpPr>
        <xdr:cNvPr id="228" name="直線コネクタ 227"/>
        <xdr:cNvCxnSpPr/>
      </xdr:nvCxnSpPr>
      <xdr:spPr>
        <a:xfrm flipV="1">
          <a:off x="4633595" y="15483433"/>
          <a:ext cx="127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132960</xdr:rowOff>
    </xdr:from>
    <xdr:ext cx="534377" cy="259045"/>
    <xdr:sp macro="" textlink="">
      <xdr:nvSpPr>
        <xdr:cNvPr id="229" name="扶助費最小値テキスト"/>
        <xdr:cNvSpPr txBox="1"/>
      </xdr:nvSpPr>
      <xdr:spPr>
        <a:xfrm>
          <a:off x="4686300" y="1693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129133</xdr:rowOff>
    </xdr:from>
    <xdr:to>
      <xdr:col>24</xdr:col>
      <xdr:colOff>152400</xdr:colOff>
      <xdr:row>98</xdr:row>
      <xdr:rowOff>129133</xdr:rowOff>
    </xdr:to>
    <xdr:cxnSp macro="">
      <xdr:nvCxnSpPr>
        <xdr:cNvPr id="230" name="直線コネクタ 229"/>
        <xdr:cNvCxnSpPr/>
      </xdr:nvCxnSpPr>
      <xdr:spPr>
        <a:xfrm>
          <a:off x="4546600" y="169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171060</xdr:rowOff>
    </xdr:from>
    <xdr:ext cx="599010" cy="259045"/>
    <xdr:sp macro="" textlink="">
      <xdr:nvSpPr>
        <xdr:cNvPr id="231" name="扶助費最大値テキスト"/>
        <xdr:cNvSpPr txBox="1"/>
      </xdr:nvSpPr>
      <xdr:spPr>
        <a:xfrm>
          <a:off x="4686300" y="1525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52933</xdr:rowOff>
    </xdr:from>
    <xdr:to>
      <xdr:col>24</xdr:col>
      <xdr:colOff>152400</xdr:colOff>
      <xdr:row>90</xdr:row>
      <xdr:rowOff>52933</xdr:rowOff>
    </xdr:to>
    <xdr:cxnSp macro="">
      <xdr:nvCxnSpPr>
        <xdr:cNvPr id="232" name="直線コネクタ 231"/>
        <xdr:cNvCxnSpPr/>
      </xdr:nvCxnSpPr>
      <xdr:spPr>
        <a:xfrm>
          <a:off x="4546600" y="1548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170701</xdr:rowOff>
    </xdr:from>
    <xdr:to>
      <xdr:col>24</xdr:col>
      <xdr:colOff>63500</xdr:colOff>
      <xdr:row>97</xdr:row>
      <xdr:rowOff>28614</xdr:rowOff>
    </xdr:to>
    <xdr:cxnSp macro="">
      <xdr:nvCxnSpPr>
        <xdr:cNvPr id="233" name="直線コネクタ 232"/>
        <xdr:cNvCxnSpPr/>
      </xdr:nvCxnSpPr>
      <xdr:spPr>
        <a:xfrm flipV="1">
          <a:off x="3797300" y="16629901"/>
          <a:ext cx="838200" cy="29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20414</xdr:rowOff>
    </xdr:from>
    <xdr:ext cx="534377" cy="259045"/>
    <xdr:sp macro="" textlink="">
      <xdr:nvSpPr>
        <xdr:cNvPr id="234" name="扶助費平均値テキスト"/>
        <xdr:cNvSpPr txBox="1"/>
      </xdr:nvSpPr>
      <xdr:spPr>
        <a:xfrm>
          <a:off x="4686300" y="16308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168987</xdr:rowOff>
    </xdr:from>
    <xdr:to>
      <xdr:col>24</xdr:col>
      <xdr:colOff>114300</xdr:colOff>
      <xdr:row>96</xdr:row>
      <xdr:rowOff>99137</xdr:rowOff>
    </xdr:to>
    <xdr:sp macro="" textlink="">
      <xdr:nvSpPr>
        <xdr:cNvPr id="235" name="フローチャート: 判断 234"/>
        <xdr:cNvSpPr/>
      </xdr:nvSpPr>
      <xdr:spPr>
        <a:xfrm>
          <a:off x="4584700" y="1645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28614</xdr:rowOff>
    </xdr:from>
    <xdr:to>
      <xdr:col>19</xdr:col>
      <xdr:colOff>177800</xdr:colOff>
      <xdr:row>97</xdr:row>
      <xdr:rowOff>88912</xdr:rowOff>
    </xdr:to>
    <xdr:cxnSp macro="">
      <xdr:nvCxnSpPr>
        <xdr:cNvPr id="236" name="直線コネクタ 235"/>
        <xdr:cNvCxnSpPr/>
      </xdr:nvCxnSpPr>
      <xdr:spPr>
        <a:xfrm flipV="1">
          <a:off x="2908300" y="16659264"/>
          <a:ext cx="889000" cy="60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168021</xdr:rowOff>
    </xdr:from>
    <xdr:to>
      <xdr:col>20</xdr:col>
      <xdr:colOff>38100</xdr:colOff>
      <xdr:row>96</xdr:row>
      <xdr:rowOff>98171</xdr:rowOff>
    </xdr:to>
    <xdr:sp macro="" textlink="">
      <xdr:nvSpPr>
        <xdr:cNvPr id="237" name="フローチャート: 判断 236"/>
        <xdr:cNvSpPr/>
      </xdr:nvSpPr>
      <xdr:spPr>
        <a:xfrm>
          <a:off x="37465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114698</xdr:rowOff>
    </xdr:from>
    <xdr:ext cx="534377" cy="259045"/>
    <xdr:sp macro="" textlink="">
      <xdr:nvSpPr>
        <xdr:cNvPr id="238" name="テキスト ボックス 237"/>
        <xdr:cNvSpPr txBox="1"/>
      </xdr:nvSpPr>
      <xdr:spPr>
        <a:xfrm>
          <a:off x="3530111" y="1623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88912</xdr:rowOff>
    </xdr:from>
    <xdr:to>
      <xdr:col>15</xdr:col>
      <xdr:colOff>50800</xdr:colOff>
      <xdr:row>98</xdr:row>
      <xdr:rowOff>51879</xdr:rowOff>
    </xdr:to>
    <xdr:cxnSp macro="">
      <xdr:nvCxnSpPr>
        <xdr:cNvPr id="239" name="直線コネクタ 238"/>
        <xdr:cNvCxnSpPr/>
      </xdr:nvCxnSpPr>
      <xdr:spPr>
        <a:xfrm flipV="1">
          <a:off x="2019300" y="16719562"/>
          <a:ext cx="889000" cy="13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9322</xdr:rowOff>
    </xdr:from>
    <xdr:to>
      <xdr:col>15</xdr:col>
      <xdr:colOff>101600</xdr:colOff>
      <xdr:row>96</xdr:row>
      <xdr:rowOff>110922</xdr:rowOff>
    </xdr:to>
    <xdr:sp macro="" textlink="">
      <xdr:nvSpPr>
        <xdr:cNvPr id="240" name="フローチャート: 判断 239"/>
        <xdr:cNvSpPr/>
      </xdr:nvSpPr>
      <xdr:spPr>
        <a:xfrm>
          <a:off x="2857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127449</xdr:rowOff>
    </xdr:from>
    <xdr:ext cx="534377" cy="259045"/>
    <xdr:sp macro="" textlink="">
      <xdr:nvSpPr>
        <xdr:cNvPr id="241" name="テキスト ボックス 240"/>
        <xdr:cNvSpPr txBox="1"/>
      </xdr:nvSpPr>
      <xdr:spPr>
        <a:xfrm>
          <a:off x="2641111" y="162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10033</xdr:rowOff>
    </xdr:from>
    <xdr:to>
      <xdr:col>10</xdr:col>
      <xdr:colOff>114300</xdr:colOff>
      <xdr:row>98</xdr:row>
      <xdr:rowOff>51879</xdr:rowOff>
    </xdr:to>
    <xdr:cxnSp macro="">
      <xdr:nvCxnSpPr>
        <xdr:cNvPr id="242" name="直線コネクタ 241"/>
        <xdr:cNvCxnSpPr/>
      </xdr:nvCxnSpPr>
      <xdr:spPr>
        <a:xfrm>
          <a:off x="1130300" y="16812133"/>
          <a:ext cx="889000" cy="4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27432</xdr:rowOff>
    </xdr:from>
    <xdr:to>
      <xdr:col>10</xdr:col>
      <xdr:colOff>165100</xdr:colOff>
      <xdr:row>96</xdr:row>
      <xdr:rowOff>129032</xdr:rowOff>
    </xdr:to>
    <xdr:sp macro="" textlink="">
      <xdr:nvSpPr>
        <xdr:cNvPr id="243" name="フローチャート: 判断 242"/>
        <xdr:cNvSpPr/>
      </xdr:nvSpPr>
      <xdr:spPr>
        <a:xfrm>
          <a:off x="1968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145559</xdr:rowOff>
    </xdr:from>
    <xdr:ext cx="534377" cy="259045"/>
    <xdr:sp macro="" textlink="">
      <xdr:nvSpPr>
        <xdr:cNvPr id="244" name="テキスト ボックス 243"/>
        <xdr:cNvSpPr txBox="1"/>
      </xdr:nvSpPr>
      <xdr:spPr>
        <a:xfrm>
          <a:off x="1752111" y="1626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37630</xdr:rowOff>
    </xdr:from>
    <xdr:to>
      <xdr:col>6</xdr:col>
      <xdr:colOff>38100</xdr:colOff>
      <xdr:row>96</xdr:row>
      <xdr:rowOff>139230</xdr:rowOff>
    </xdr:to>
    <xdr:sp macro="" textlink="">
      <xdr:nvSpPr>
        <xdr:cNvPr id="245" name="フローチャート: 判断 244"/>
        <xdr:cNvSpPr/>
      </xdr:nvSpPr>
      <xdr:spPr>
        <a:xfrm>
          <a:off x="1079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155757</xdr:rowOff>
    </xdr:from>
    <xdr:ext cx="534377" cy="259045"/>
    <xdr:sp macro="" textlink="">
      <xdr:nvSpPr>
        <xdr:cNvPr id="246" name="テキスト ボックス 245"/>
        <xdr:cNvSpPr txBox="1"/>
      </xdr:nvSpPr>
      <xdr:spPr>
        <a:xfrm>
          <a:off x="863111" y="1627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119901</xdr:rowOff>
    </xdr:from>
    <xdr:to>
      <xdr:col>24</xdr:col>
      <xdr:colOff>114300</xdr:colOff>
      <xdr:row>97</xdr:row>
      <xdr:rowOff>50051</xdr:rowOff>
    </xdr:to>
    <xdr:sp macro="" textlink="">
      <xdr:nvSpPr>
        <xdr:cNvPr id="252" name="楕円 251"/>
        <xdr:cNvSpPr/>
      </xdr:nvSpPr>
      <xdr:spPr>
        <a:xfrm>
          <a:off x="4584700" y="1657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98328</xdr:rowOff>
    </xdr:from>
    <xdr:ext cx="534377" cy="259045"/>
    <xdr:sp macro="" textlink="">
      <xdr:nvSpPr>
        <xdr:cNvPr id="253" name="扶助費該当値テキスト"/>
        <xdr:cNvSpPr txBox="1"/>
      </xdr:nvSpPr>
      <xdr:spPr>
        <a:xfrm>
          <a:off x="4686300" y="1655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149264</xdr:rowOff>
    </xdr:from>
    <xdr:to>
      <xdr:col>20</xdr:col>
      <xdr:colOff>38100</xdr:colOff>
      <xdr:row>97</xdr:row>
      <xdr:rowOff>79414</xdr:rowOff>
    </xdr:to>
    <xdr:sp macro="" textlink="">
      <xdr:nvSpPr>
        <xdr:cNvPr id="254" name="楕円 253"/>
        <xdr:cNvSpPr/>
      </xdr:nvSpPr>
      <xdr:spPr>
        <a:xfrm>
          <a:off x="3746500" y="1660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70541</xdr:rowOff>
    </xdr:from>
    <xdr:ext cx="534377" cy="259045"/>
    <xdr:sp macro="" textlink="">
      <xdr:nvSpPr>
        <xdr:cNvPr id="255" name="テキスト ボックス 254"/>
        <xdr:cNvSpPr txBox="1"/>
      </xdr:nvSpPr>
      <xdr:spPr>
        <a:xfrm>
          <a:off x="3530111" y="1670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38112</xdr:rowOff>
    </xdr:from>
    <xdr:to>
      <xdr:col>15</xdr:col>
      <xdr:colOff>101600</xdr:colOff>
      <xdr:row>97</xdr:row>
      <xdr:rowOff>139712</xdr:rowOff>
    </xdr:to>
    <xdr:sp macro="" textlink="">
      <xdr:nvSpPr>
        <xdr:cNvPr id="256" name="楕円 255"/>
        <xdr:cNvSpPr/>
      </xdr:nvSpPr>
      <xdr:spPr>
        <a:xfrm>
          <a:off x="2857500" y="1666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130839</xdr:rowOff>
    </xdr:from>
    <xdr:ext cx="534377" cy="259045"/>
    <xdr:sp macro="" textlink="">
      <xdr:nvSpPr>
        <xdr:cNvPr id="257" name="テキスト ボックス 256"/>
        <xdr:cNvSpPr txBox="1"/>
      </xdr:nvSpPr>
      <xdr:spPr>
        <a:xfrm>
          <a:off x="2641111" y="16761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1079</xdr:rowOff>
    </xdr:from>
    <xdr:to>
      <xdr:col>10</xdr:col>
      <xdr:colOff>165100</xdr:colOff>
      <xdr:row>98</xdr:row>
      <xdr:rowOff>102679</xdr:rowOff>
    </xdr:to>
    <xdr:sp macro="" textlink="">
      <xdr:nvSpPr>
        <xdr:cNvPr id="258" name="楕円 257"/>
        <xdr:cNvSpPr/>
      </xdr:nvSpPr>
      <xdr:spPr>
        <a:xfrm>
          <a:off x="1968500" y="1680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93806</xdr:rowOff>
    </xdr:from>
    <xdr:ext cx="534377" cy="259045"/>
    <xdr:sp macro="" textlink="">
      <xdr:nvSpPr>
        <xdr:cNvPr id="259" name="テキスト ボックス 258"/>
        <xdr:cNvSpPr txBox="1"/>
      </xdr:nvSpPr>
      <xdr:spPr>
        <a:xfrm>
          <a:off x="1752111" y="1689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130683</xdr:rowOff>
    </xdr:from>
    <xdr:to>
      <xdr:col>6</xdr:col>
      <xdr:colOff>38100</xdr:colOff>
      <xdr:row>98</xdr:row>
      <xdr:rowOff>60833</xdr:rowOff>
    </xdr:to>
    <xdr:sp macro="" textlink="">
      <xdr:nvSpPr>
        <xdr:cNvPr id="260" name="楕円 259"/>
        <xdr:cNvSpPr/>
      </xdr:nvSpPr>
      <xdr:spPr>
        <a:xfrm>
          <a:off x="1079500" y="1676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51960</xdr:rowOff>
    </xdr:from>
    <xdr:ext cx="534377" cy="259045"/>
    <xdr:sp macro="" textlink="">
      <xdr:nvSpPr>
        <xdr:cNvPr id="261" name="テキスト ボックス 260"/>
        <xdr:cNvSpPr txBox="1"/>
      </xdr:nvSpPr>
      <xdr:spPr>
        <a:xfrm>
          <a:off x="863111" y="1685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42732</xdr:rowOff>
    </xdr:from>
    <xdr:to>
      <xdr:col>54</xdr:col>
      <xdr:colOff>189865</xdr:colOff>
      <xdr:row>36</xdr:row>
      <xdr:rowOff>45803</xdr:rowOff>
    </xdr:to>
    <xdr:cxnSp macro="">
      <xdr:nvCxnSpPr>
        <xdr:cNvPr id="285" name="直線コネクタ 284"/>
        <xdr:cNvCxnSpPr/>
      </xdr:nvCxnSpPr>
      <xdr:spPr>
        <a:xfrm flipV="1">
          <a:off x="10475595" y="5186232"/>
          <a:ext cx="1270" cy="1031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49630</xdr:rowOff>
    </xdr:from>
    <xdr:ext cx="599010" cy="259045"/>
    <xdr:sp macro="" textlink="">
      <xdr:nvSpPr>
        <xdr:cNvPr id="286" name="補助費等最小値テキスト"/>
        <xdr:cNvSpPr txBox="1"/>
      </xdr:nvSpPr>
      <xdr:spPr>
        <a:xfrm>
          <a:off x="10528300" y="6221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45803</xdr:rowOff>
    </xdr:from>
    <xdr:to>
      <xdr:col>55</xdr:col>
      <xdr:colOff>88900</xdr:colOff>
      <xdr:row>36</xdr:row>
      <xdr:rowOff>45803</xdr:rowOff>
    </xdr:to>
    <xdr:cxnSp macro="">
      <xdr:nvCxnSpPr>
        <xdr:cNvPr id="287" name="直線コネクタ 286"/>
        <xdr:cNvCxnSpPr/>
      </xdr:nvCxnSpPr>
      <xdr:spPr>
        <a:xfrm>
          <a:off x="10388600" y="6218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160859</xdr:rowOff>
    </xdr:from>
    <xdr:ext cx="599010" cy="259045"/>
    <xdr:sp macro="" textlink="">
      <xdr:nvSpPr>
        <xdr:cNvPr id="288" name="補助費等最大値テキスト"/>
        <xdr:cNvSpPr txBox="1"/>
      </xdr:nvSpPr>
      <xdr:spPr>
        <a:xfrm>
          <a:off x="10528300" y="4961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42732</xdr:rowOff>
    </xdr:from>
    <xdr:to>
      <xdr:col>55</xdr:col>
      <xdr:colOff>88900</xdr:colOff>
      <xdr:row>30</xdr:row>
      <xdr:rowOff>42732</xdr:rowOff>
    </xdr:to>
    <xdr:cxnSp macro="">
      <xdr:nvCxnSpPr>
        <xdr:cNvPr id="289" name="直線コネクタ 288"/>
        <xdr:cNvCxnSpPr/>
      </xdr:nvCxnSpPr>
      <xdr:spPr>
        <a:xfrm>
          <a:off x="10388600" y="51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76541</xdr:rowOff>
    </xdr:from>
    <xdr:to>
      <xdr:col>55</xdr:col>
      <xdr:colOff>0</xdr:colOff>
      <xdr:row>37</xdr:row>
      <xdr:rowOff>152075</xdr:rowOff>
    </xdr:to>
    <xdr:cxnSp macro="">
      <xdr:nvCxnSpPr>
        <xdr:cNvPr id="290" name="直線コネクタ 289"/>
        <xdr:cNvCxnSpPr/>
      </xdr:nvCxnSpPr>
      <xdr:spPr>
        <a:xfrm flipV="1">
          <a:off x="9639300" y="6077291"/>
          <a:ext cx="838200" cy="418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151934</xdr:rowOff>
    </xdr:from>
    <xdr:ext cx="599010" cy="259045"/>
    <xdr:sp macro="" textlink="">
      <xdr:nvSpPr>
        <xdr:cNvPr id="291" name="補助費等平均値テキスト"/>
        <xdr:cNvSpPr txBox="1"/>
      </xdr:nvSpPr>
      <xdr:spPr>
        <a:xfrm>
          <a:off x="10528300" y="56383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129057</xdr:rowOff>
    </xdr:from>
    <xdr:to>
      <xdr:col>55</xdr:col>
      <xdr:colOff>50800</xdr:colOff>
      <xdr:row>34</xdr:row>
      <xdr:rowOff>59207</xdr:rowOff>
    </xdr:to>
    <xdr:sp macro="" textlink="">
      <xdr:nvSpPr>
        <xdr:cNvPr id="292" name="フローチャート: 判断 291"/>
        <xdr:cNvSpPr/>
      </xdr:nvSpPr>
      <xdr:spPr>
        <a:xfrm>
          <a:off x="10426700" y="578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152075</xdr:rowOff>
    </xdr:from>
    <xdr:to>
      <xdr:col>50</xdr:col>
      <xdr:colOff>114300</xdr:colOff>
      <xdr:row>38</xdr:row>
      <xdr:rowOff>3032</xdr:rowOff>
    </xdr:to>
    <xdr:cxnSp macro="">
      <xdr:nvCxnSpPr>
        <xdr:cNvPr id="293" name="直線コネクタ 292"/>
        <xdr:cNvCxnSpPr/>
      </xdr:nvCxnSpPr>
      <xdr:spPr>
        <a:xfrm flipV="1">
          <a:off x="8750300" y="6495725"/>
          <a:ext cx="8890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72262</xdr:rowOff>
    </xdr:from>
    <xdr:to>
      <xdr:col>50</xdr:col>
      <xdr:colOff>165100</xdr:colOff>
      <xdr:row>37</xdr:row>
      <xdr:rowOff>2412</xdr:rowOff>
    </xdr:to>
    <xdr:sp macro="" textlink="">
      <xdr:nvSpPr>
        <xdr:cNvPr id="294" name="フローチャート: 判断 293"/>
        <xdr:cNvSpPr/>
      </xdr:nvSpPr>
      <xdr:spPr>
        <a:xfrm>
          <a:off x="9588500" y="62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18939</xdr:rowOff>
    </xdr:from>
    <xdr:ext cx="599010" cy="259045"/>
    <xdr:sp macro="" textlink="">
      <xdr:nvSpPr>
        <xdr:cNvPr id="295" name="テキスト ボックス 294"/>
        <xdr:cNvSpPr txBox="1"/>
      </xdr:nvSpPr>
      <xdr:spPr>
        <a:xfrm>
          <a:off x="9339795" y="601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160171</xdr:rowOff>
    </xdr:from>
    <xdr:to>
      <xdr:col>45</xdr:col>
      <xdr:colOff>177800</xdr:colOff>
      <xdr:row>38</xdr:row>
      <xdr:rowOff>3032</xdr:rowOff>
    </xdr:to>
    <xdr:cxnSp macro="">
      <xdr:nvCxnSpPr>
        <xdr:cNvPr id="296" name="直線コネクタ 295"/>
        <xdr:cNvCxnSpPr/>
      </xdr:nvCxnSpPr>
      <xdr:spPr>
        <a:xfrm>
          <a:off x="7861300" y="6503821"/>
          <a:ext cx="889000" cy="1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74914</xdr:rowOff>
    </xdr:from>
    <xdr:to>
      <xdr:col>46</xdr:col>
      <xdr:colOff>38100</xdr:colOff>
      <xdr:row>37</xdr:row>
      <xdr:rowOff>5064</xdr:rowOff>
    </xdr:to>
    <xdr:sp macro="" textlink="">
      <xdr:nvSpPr>
        <xdr:cNvPr id="297" name="フローチャート: 判断 296"/>
        <xdr:cNvSpPr/>
      </xdr:nvSpPr>
      <xdr:spPr>
        <a:xfrm>
          <a:off x="86995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21591</xdr:rowOff>
    </xdr:from>
    <xdr:ext cx="599010" cy="259045"/>
    <xdr:sp macro="" textlink="">
      <xdr:nvSpPr>
        <xdr:cNvPr id="298" name="テキスト ボックス 297"/>
        <xdr:cNvSpPr txBox="1"/>
      </xdr:nvSpPr>
      <xdr:spPr>
        <a:xfrm>
          <a:off x="8450795" y="602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160171</xdr:rowOff>
    </xdr:from>
    <xdr:to>
      <xdr:col>41</xdr:col>
      <xdr:colOff>50800</xdr:colOff>
      <xdr:row>37</xdr:row>
      <xdr:rowOff>166050</xdr:rowOff>
    </xdr:to>
    <xdr:cxnSp macro="">
      <xdr:nvCxnSpPr>
        <xdr:cNvPr id="299" name="直線コネクタ 298"/>
        <xdr:cNvCxnSpPr/>
      </xdr:nvCxnSpPr>
      <xdr:spPr>
        <a:xfrm flipV="1">
          <a:off x="6972300" y="6503821"/>
          <a:ext cx="8890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65057</xdr:rowOff>
    </xdr:from>
    <xdr:to>
      <xdr:col>41</xdr:col>
      <xdr:colOff>101600</xdr:colOff>
      <xdr:row>36</xdr:row>
      <xdr:rowOff>166657</xdr:rowOff>
    </xdr:to>
    <xdr:sp macro="" textlink="">
      <xdr:nvSpPr>
        <xdr:cNvPr id="300" name="フローチャート: 判断 299"/>
        <xdr:cNvSpPr/>
      </xdr:nvSpPr>
      <xdr:spPr>
        <a:xfrm>
          <a:off x="7810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11734</xdr:rowOff>
    </xdr:from>
    <xdr:ext cx="599010" cy="259045"/>
    <xdr:sp macro="" textlink="">
      <xdr:nvSpPr>
        <xdr:cNvPr id="301" name="テキスト ボックス 300"/>
        <xdr:cNvSpPr txBox="1"/>
      </xdr:nvSpPr>
      <xdr:spPr>
        <a:xfrm>
          <a:off x="7561795" y="601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88500</xdr:rowOff>
    </xdr:from>
    <xdr:to>
      <xdr:col>36</xdr:col>
      <xdr:colOff>165100</xdr:colOff>
      <xdr:row>37</xdr:row>
      <xdr:rowOff>18650</xdr:rowOff>
    </xdr:to>
    <xdr:sp macro="" textlink="">
      <xdr:nvSpPr>
        <xdr:cNvPr id="302" name="フローチャート: 判断 301"/>
        <xdr:cNvSpPr/>
      </xdr:nvSpPr>
      <xdr:spPr>
        <a:xfrm>
          <a:off x="69215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35177</xdr:rowOff>
    </xdr:from>
    <xdr:ext cx="599010" cy="259045"/>
    <xdr:sp macro="" textlink="">
      <xdr:nvSpPr>
        <xdr:cNvPr id="303" name="テキスト ボックス 302"/>
        <xdr:cNvSpPr txBox="1"/>
      </xdr:nvSpPr>
      <xdr:spPr>
        <a:xfrm>
          <a:off x="6672795" y="6035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25741</xdr:rowOff>
    </xdr:from>
    <xdr:to>
      <xdr:col>55</xdr:col>
      <xdr:colOff>50800</xdr:colOff>
      <xdr:row>35</xdr:row>
      <xdr:rowOff>127341</xdr:rowOff>
    </xdr:to>
    <xdr:sp macro="" textlink="">
      <xdr:nvSpPr>
        <xdr:cNvPr id="309" name="楕円 308"/>
        <xdr:cNvSpPr/>
      </xdr:nvSpPr>
      <xdr:spPr>
        <a:xfrm>
          <a:off x="10426700" y="602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4168</xdr:rowOff>
    </xdr:from>
    <xdr:ext cx="599010" cy="259045"/>
    <xdr:sp macro="" textlink="">
      <xdr:nvSpPr>
        <xdr:cNvPr id="310" name="補助費等該当値テキスト"/>
        <xdr:cNvSpPr txBox="1"/>
      </xdr:nvSpPr>
      <xdr:spPr>
        <a:xfrm>
          <a:off x="10528300" y="6004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101275</xdr:rowOff>
    </xdr:from>
    <xdr:to>
      <xdr:col>50</xdr:col>
      <xdr:colOff>165100</xdr:colOff>
      <xdr:row>38</xdr:row>
      <xdr:rowOff>31424</xdr:rowOff>
    </xdr:to>
    <xdr:sp macro="" textlink="">
      <xdr:nvSpPr>
        <xdr:cNvPr id="311" name="楕円 310"/>
        <xdr:cNvSpPr/>
      </xdr:nvSpPr>
      <xdr:spPr>
        <a:xfrm>
          <a:off x="9588500" y="644492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22552</xdr:rowOff>
    </xdr:from>
    <xdr:ext cx="534377" cy="259045"/>
    <xdr:sp macro="" textlink="">
      <xdr:nvSpPr>
        <xdr:cNvPr id="312" name="テキスト ボックス 311"/>
        <xdr:cNvSpPr txBox="1"/>
      </xdr:nvSpPr>
      <xdr:spPr>
        <a:xfrm>
          <a:off x="9372111" y="653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123682</xdr:rowOff>
    </xdr:from>
    <xdr:to>
      <xdr:col>46</xdr:col>
      <xdr:colOff>38100</xdr:colOff>
      <xdr:row>38</xdr:row>
      <xdr:rowOff>53832</xdr:rowOff>
    </xdr:to>
    <xdr:sp macro="" textlink="">
      <xdr:nvSpPr>
        <xdr:cNvPr id="313" name="楕円 312"/>
        <xdr:cNvSpPr/>
      </xdr:nvSpPr>
      <xdr:spPr>
        <a:xfrm>
          <a:off x="8699500" y="646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44959</xdr:rowOff>
    </xdr:from>
    <xdr:ext cx="534377" cy="259045"/>
    <xdr:sp macro="" textlink="">
      <xdr:nvSpPr>
        <xdr:cNvPr id="314" name="テキスト ボックス 313"/>
        <xdr:cNvSpPr txBox="1"/>
      </xdr:nvSpPr>
      <xdr:spPr>
        <a:xfrm>
          <a:off x="8483111" y="656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109371</xdr:rowOff>
    </xdr:from>
    <xdr:to>
      <xdr:col>41</xdr:col>
      <xdr:colOff>101600</xdr:colOff>
      <xdr:row>38</xdr:row>
      <xdr:rowOff>39522</xdr:rowOff>
    </xdr:to>
    <xdr:sp macro="" textlink="">
      <xdr:nvSpPr>
        <xdr:cNvPr id="315" name="楕円 314"/>
        <xdr:cNvSpPr/>
      </xdr:nvSpPr>
      <xdr:spPr>
        <a:xfrm>
          <a:off x="7810500" y="645302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30648</xdr:rowOff>
    </xdr:from>
    <xdr:ext cx="534377" cy="259045"/>
    <xdr:sp macro="" textlink="">
      <xdr:nvSpPr>
        <xdr:cNvPr id="316" name="テキスト ボックス 315"/>
        <xdr:cNvSpPr txBox="1"/>
      </xdr:nvSpPr>
      <xdr:spPr>
        <a:xfrm>
          <a:off x="7594111" y="654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115250</xdr:rowOff>
    </xdr:from>
    <xdr:to>
      <xdr:col>36</xdr:col>
      <xdr:colOff>165100</xdr:colOff>
      <xdr:row>38</xdr:row>
      <xdr:rowOff>45400</xdr:rowOff>
    </xdr:to>
    <xdr:sp macro="" textlink="">
      <xdr:nvSpPr>
        <xdr:cNvPr id="317" name="楕円 316"/>
        <xdr:cNvSpPr/>
      </xdr:nvSpPr>
      <xdr:spPr>
        <a:xfrm>
          <a:off x="6921500" y="645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36527</xdr:rowOff>
    </xdr:from>
    <xdr:ext cx="534377" cy="259045"/>
    <xdr:sp macro="" textlink="">
      <xdr:nvSpPr>
        <xdr:cNvPr id="318" name="テキスト ボックス 317"/>
        <xdr:cNvSpPr txBox="1"/>
      </xdr:nvSpPr>
      <xdr:spPr>
        <a:xfrm>
          <a:off x="6705111" y="655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96359</xdr:rowOff>
    </xdr:from>
    <xdr:to>
      <xdr:col>54</xdr:col>
      <xdr:colOff>189865</xdr:colOff>
      <xdr:row>59</xdr:row>
      <xdr:rowOff>50897</xdr:rowOff>
    </xdr:to>
    <xdr:cxnSp macro="">
      <xdr:nvCxnSpPr>
        <xdr:cNvPr id="344" name="直線コネクタ 343"/>
        <xdr:cNvCxnSpPr/>
      </xdr:nvCxnSpPr>
      <xdr:spPr>
        <a:xfrm flipV="1">
          <a:off x="10475595" y="8668859"/>
          <a:ext cx="1270" cy="1497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54724</xdr:rowOff>
    </xdr:from>
    <xdr:ext cx="534377" cy="259045"/>
    <xdr:sp macro="" textlink="">
      <xdr:nvSpPr>
        <xdr:cNvPr id="345" name="普通建設事業費最小値テキスト"/>
        <xdr:cNvSpPr txBox="1"/>
      </xdr:nvSpPr>
      <xdr:spPr>
        <a:xfrm>
          <a:off x="10528300" y="1017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50897</xdr:rowOff>
    </xdr:from>
    <xdr:to>
      <xdr:col>55</xdr:col>
      <xdr:colOff>88900</xdr:colOff>
      <xdr:row>59</xdr:row>
      <xdr:rowOff>50897</xdr:rowOff>
    </xdr:to>
    <xdr:cxnSp macro="">
      <xdr:nvCxnSpPr>
        <xdr:cNvPr id="346" name="直線コネクタ 345"/>
        <xdr:cNvCxnSpPr/>
      </xdr:nvCxnSpPr>
      <xdr:spPr>
        <a:xfrm>
          <a:off x="10388600" y="10166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43036</xdr:rowOff>
    </xdr:from>
    <xdr:ext cx="599010" cy="259045"/>
    <xdr:sp macro="" textlink="">
      <xdr:nvSpPr>
        <xdr:cNvPr id="347" name="普通建設事業費最大値テキスト"/>
        <xdr:cNvSpPr txBox="1"/>
      </xdr:nvSpPr>
      <xdr:spPr>
        <a:xfrm>
          <a:off x="10528300" y="844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96359</xdr:rowOff>
    </xdr:from>
    <xdr:to>
      <xdr:col>55</xdr:col>
      <xdr:colOff>88900</xdr:colOff>
      <xdr:row>50</xdr:row>
      <xdr:rowOff>96359</xdr:rowOff>
    </xdr:to>
    <xdr:cxnSp macro="">
      <xdr:nvCxnSpPr>
        <xdr:cNvPr id="348" name="直線コネクタ 347"/>
        <xdr:cNvCxnSpPr/>
      </xdr:nvCxnSpPr>
      <xdr:spPr>
        <a:xfrm>
          <a:off x="10388600" y="866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161974</xdr:rowOff>
    </xdr:from>
    <xdr:to>
      <xdr:col>55</xdr:col>
      <xdr:colOff>0</xdr:colOff>
      <xdr:row>59</xdr:row>
      <xdr:rowOff>46650</xdr:rowOff>
    </xdr:to>
    <xdr:cxnSp macro="">
      <xdr:nvCxnSpPr>
        <xdr:cNvPr id="349" name="直線コネクタ 348"/>
        <xdr:cNvCxnSpPr/>
      </xdr:nvCxnSpPr>
      <xdr:spPr>
        <a:xfrm flipV="1">
          <a:off x="9639300" y="10106074"/>
          <a:ext cx="838200" cy="5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37660</xdr:rowOff>
    </xdr:from>
    <xdr:ext cx="599010" cy="259045"/>
    <xdr:sp macro="" textlink="">
      <xdr:nvSpPr>
        <xdr:cNvPr id="350" name="普通建設事業費平均値テキスト"/>
        <xdr:cNvSpPr txBox="1"/>
      </xdr:nvSpPr>
      <xdr:spPr>
        <a:xfrm>
          <a:off x="10528300" y="9810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14783</xdr:rowOff>
    </xdr:from>
    <xdr:to>
      <xdr:col>55</xdr:col>
      <xdr:colOff>50800</xdr:colOff>
      <xdr:row>58</xdr:row>
      <xdr:rowOff>116383</xdr:rowOff>
    </xdr:to>
    <xdr:sp macro="" textlink="">
      <xdr:nvSpPr>
        <xdr:cNvPr id="351" name="フローチャート: 判断 350"/>
        <xdr:cNvSpPr/>
      </xdr:nvSpPr>
      <xdr:spPr>
        <a:xfrm>
          <a:off x="10426700" y="995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46650</xdr:rowOff>
    </xdr:from>
    <xdr:to>
      <xdr:col>50</xdr:col>
      <xdr:colOff>114300</xdr:colOff>
      <xdr:row>59</xdr:row>
      <xdr:rowOff>62969</xdr:rowOff>
    </xdr:to>
    <xdr:cxnSp macro="">
      <xdr:nvCxnSpPr>
        <xdr:cNvPr id="352" name="直線コネクタ 351"/>
        <xdr:cNvCxnSpPr/>
      </xdr:nvCxnSpPr>
      <xdr:spPr>
        <a:xfrm flipV="1">
          <a:off x="8750300" y="10162200"/>
          <a:ext cx="889000" cy="1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153988</xdr:rowOff>
    </xdr:from>
    <xdr:to>
      <xdr:col>50</xdr:col>
      <xdr:colOff>165100</xdr:colOff>
      <xdr:row>58</xdr:row>
      <xdr:rowOff>84138</xdr:rowOff>
    </xdr:to>
    <xdr:sp macro="" textlink="">
      <xdr:nvSpPr>
        <xdr:cNvPr id="353" name="フローチャート: 判断 352"/>
        <xdr:cNvSpPr/>
      </xdr:nvSpPr>
      <xdr:spPr>
        <a:xfrm>
          <a:off x="9588500" y="992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100665</xdr:rowOff>
    </xdr:from>
    <xdr:ext cx="599010" cy="259045"/>
    <xdr:sp macro="" textlink="">
      <xdr:nvSpPr>
        <xdr:cNvPr id="354" name="テキスト ボックス 353"/>
        <xdr:cNvSpPr txBox="1"/>
      </xdr:nvSpPr>
      <xdr:spPr>
        <a:xfrm>
          <a:off x="9339795" y="970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41709</xdr:rowOff>
    </xdr:from>
    <xdr:to>
      <xdr:col>45</xdr:col>
      <xdr:colOff>177800</xdr:colOff>
      <xdr:row>59</xdr:row>
      <xdr:rowOff>62969</xdr:rowOff>
    </xdr:to>
    <xdr:cxnSp macro="">
      <xdr:nvCxnSpPr>
        <xdr:cNvPr id="355" name="直線コネクタ 354"/>
        <xdr:cNvCxnSpPr/>
      </xdr:nvCxnSpPr>
      <xdr:spPr>
        <a:xfrm>
          <a:off x="7861300" y="10157259"/>
          <a:ext cx="8890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21220</xdr:rowOff>
    </xdr:from>
    <xdr:to>
      <xdr:col>46</xdr:col>
      <xdr:colOff>38100</xdr:colOff>
      <xdr:row>58</xdr:row>
      <xdr:rowOff>122820</xdr:rowOff>
    </xdr:to>
    <xdr:sp macro="" textlink="">
      <xdr:nvSpPr>
        <xdr:cNvPr id="356" name="フローチャート: 判断 355"/>
        <xdr:cNvSpPr/>
      </xdr:nvSpPr>
      <xdr:spPr>
        <a:xfrm>
          <a:off x="8699500" y="996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139347</xdr:rowOff>
    </xdr:from>
    <xdr:ext cx="599010" cy="259045"/>
    <xdr:sp macro="" textlink="">
      <xdr:nvSpPr>
        <xdr:cNvPr id="357" name="テキスト ボックス 356"/>
        <xdr:cNvSpPr txBox="1"/>
      </xdr:nvSpPr>
      <xdr:spPr>
        <a:xfrm>
          <a:off x="8450795" y="9740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170785</xdr:rowOff>
    </xdr:from>
    <xdr:to>
      <xdr:col>41</xdr:col>
      <xdr:colOff>50800</xdr:colOff>
      <xdr:row>59</xdr:row>
      <xdr:rowOff>41709</xdr:rowOff>
    </xdr:to>
    <xdr:cxnSp macro="">
      <xdr:nvCxnSpPr>
        <xdr:cNvPr id="358" name="直線コネクタ 357"/>
        <xdr:cNvCxnSpPr/>
      </xdr:nvCxnSpPr>
      <xdr:spPr>
        <a:xfrm>
          <a:off x="6972300" y="10114885"/>
          <a:ext cx="889000" cy="42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29852</xdr:rowOff>
    </xdr:from>
    <xdr:to>
      <xdr:col>41</xdr:col>
      <xdr:colOff>101600</xdr:colOff>
      <xdr:row>58</xdr:row>
      <xdr:rowOff>131452</xdr:rowOff>
    </xdr:to>
    <xdr:sp macro="" textlink="">
      <xdr:nvSpPr>
        <xdr:cNvPr id="359" name="フローチャート: 判断 358"/>
        <xdr:cNvSpPr/>
      </xdr:nvSpPr>
      <xdr:spPr>
        <a:xfrm>
          <a:off x="7810500" y="997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147979</xdr:rowOff>
    </xdr:from>
    <xdr:ext cx="599010" cy="259045"/>
    <xdr:sp macro="" textlink="">
      <xdr:nvSpPr>
        <xdr:cNvPr id="360" name="テキスト ボックス 359"/>
        <xdr:cNvSpPr txBox="1"/>
      </xdr:nvSpPr>
      <xdr:spPr>
        <a:xfrm>
          <a:off x="7561795" y="974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23778</xdr:rowOff>
    </xdr:from>
    <xdr:to>
      <xdr:col>36</xdr:col>
      <xdr:colOff>165100</xdr:colOff>
      <xdr:row>58</xdr:row>
      <xdr:rowOff>125378</xdr:rowOff>
    </xdr:to>
    <xdr:sp macro="" textlink="">
      <xdr:nvSpPr>
        <xdr:cNvPr id="361" name="フローチャート: 判断 360"/>
        <xdr:cNvSpPr/>
      </xdr:nvSpPr>
      <xdr:spPr>
        <a:xfrm>
          <a:off x="6921500" y="99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141905</xdr:rowOff>
    </xdr:from>
    <xdr:ext cx="599010" cy="259045"/>
    <xdr:sp macro="" textlink="">
      <xdr:nvSpPr>
        <xdr:cNvPr id="362" name="テキスト ボックス 361"/>
        <xdr:cNvSpPr txBox="1"/>
      </xdr:nvSpPr>
      <xdr:spPr>
        <a:xfrm>
          <a:off x="6672795" y="9743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111174</xdr:rowOff>
    </xdr:from>
    <xdr:to>
      <xdr:col>55</xdr:col>
      <xdr:colOff>50800</xdr:colOff>
      <xdr:row>59</xdr:row>
      <xdr:rowOff>41324</xdr:rowOff>
    </xdr:to>
    <xdr:sp macro="" textlink="">
      <xdr:nvSpPr>
        <xdr:cNvPr id="368" name="楕円 367"/>
        <xdr:cNvSpPr/>
      </xdr:nvSpPr>
      <xdr:spPr>
        <a:xfrm>
          <a:off x="10426700" y="1005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26101</xdr:rowOff>
    </xdr:from>
    <xdr:ext cx="534377" cy="259045"/>
    <xdr:sp macro="" textlink="">
      <xdr:nvSpPr>
        <xdr:cNvPr id="369" name="普通建設事業費該当値テキスト"/>
        <xdr:cNvSpPr txBox="1"/>
      </xdr:nvSpPr>
      <xdr:spPr>
        <a:xfrm>
          <a:off x="10528300" y="997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167300</xdr:rowOff>
    </xdr:from>
    <xdr:to>
      <xdr:col>50</xdr:col>
      <xdr:colOff>165100</xdr:colOff>
      <xdr:row>59</xdr:row>
      <xdr:rowOff>97450</xdr:rowOff>
    </xdr:to>
    <xdr:sp macro="" textlink="">
      <xdr:nvSpPr>
        <xdr:cNvPr id="370" name="楕円 369"/>
        <xdr:cNvSpPr/>
      </xdr:nvSpPr>
      <xdr:spPr>
        <a:xfrm>
          <a:off x="9588500" y="1011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88577</xdr:rowOff>
    </xdr:from>
    <xdr:ext cx="534377" cy="259045"/>
    <xdr:sp macro="" textlink="">
      <xdr:nvSpPr>
        <xdr:cNvPr id="371" name="テキスト ボックス 370"/>
        <xdr:cNvSpPr txBox="1"/>
      </xdr:nvSpPr>
      <xdr:spPr>
        <a:xfrm>
          <a:off x="9372111" y="1020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12169</xdr:rowOff>
    </xdr:from>
    <xdr:to>
      <xdr:col>46</xdr:col>
      <xdr:colOff>38100</xdr:colOff>
      <xdr:row>59</xdr:row>
      <xdr:rowOff>113769</xdr:rowOff>
    </xdr:to>
    <xdr:sp macro="" textlink="">
      <xdr:nvSpPr>
        <xdr:cNvPr id="372" name="楕円 371"/>
        <xdr:cNvSpPr/>
      </xdr:nvSpPr>
      <xdr:spPr>
        <a:xfrm>
          <a:off x="8699500" y="1012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104896</xdr:rowOff>
    </xdr:from>
    <xdr:ext cx="534377" cy="259045"/>
    <xdr:sp macro="" textlink="">
      <xdr:nvSpPr>
        <xdr:cNvPr id="373" name="テキスト ボックス 372"/>
        <xdr:cNvSpPr txBox="1"/>
      </xdr:nvSpPr>
      <xdr:spPr>
        <a:xfrm>
          <a:off x="8483111" y="10220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162359</xdr:rowOff>
    </xdr:from>
    <xdr:to>
      <xdr:col>41</xdr:col>
      <xdr:colOff>101600</xdr:colOff>
      <xdr:row>59</xdr:row>
      <xdr:rowOff>92509</xdr:rowOff>
    </xdr:to>
    <xdr:sp macro="" textlink="">
      <xdr:nvSpPr>
        <xdr:cNvPr id="374" name="楕円 373"/>
        <xdr:cNvSpPr/>
      </xdr:nvSpPr>
      <xdr:spPr>
        <a:xfrm>
          <a:off x="7810500" y="1010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83636</xdr:rowOff>
    </xdr:from>
    <xdr:ext cx="534377" cy="259045"/>
    <xdr:sp macro="" textlink="">
      <xdr:nvSpPr>
        <xdr:cNvPr id="375" name="テキスト ボックス 374"/>
        <xdr:cNvSpPr txBox="1"/>
      </xdr:nvSpPr>
      <xdr:spPr>
        <a:xfrm>
          <a:off x="7594111" y="1019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119985</xdr:rowOff>
    </xdr:from>
    <xdr:to>
      <xdr:col>36</xdr:col>
      <xdr:colOff>165100</xdr:colOff>
      <xdr:row>59</xdr:row>
      <xdr:rowOff>50135</xdr:rowOff>
    </xdr:to>
    <xdr:sp macro="" textlink="">
      <xdr:nvSpPr>
        <xdr:cNvPr id="376" name="楕円 375"/>
        <xdr:cNvSpPr/>
      </xdr:nvSpPr>
      <xdr:spPr>
        <a:xfrm>
          <a:off x="6921500" y="1006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41262</xdr:rowOff>
    </xdr:from>
    <xdr:ext cx="534377" cy="259045"/>
    <xdr:sp macro="" textlink="">
      <xdr:nvSpPr>
        <xdr:cNvPr id="377" name="テキスト ボックス 376"/>
        <xdr:cNvSpPr txBox="1"/>
      </xdr:nvSpPr>
      <xdr:spPr>
        <a:xfrm>
          <a:off x="6705111" y="1015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1" name="テキスト ボックス 39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3" name="テキスト ボックス 39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5" name="テキスト ボックス 39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9" name="テキスト ボックス 398"/>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145076</xdr:rowOff>
    </xdr:from>
    <xdr:to>
      <xdr:col>54</xdr:col>
      <xdr:colOff>189865</xdr:colOff>
      <xdr:row>79</xdr:row>
      <xdr:rowOff>98879</xdr:rowOff>
    </xdr:to>
    <xdr:cxnSp macro="">
      <xdr:nvCxnSpPr>
        <xdr:cNvPr id="403" name="直線コネクタ 402"/>
        <xdr:cNvCxnSpPr/>
      </xdr:nvCxnSpPr>
      <xdr:spPr>
        <a:xfrm flipV="1">
          <a:off x="10475595" y="12146576"/>
          <a:ext cx="1270" cy="149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91753</xdr:rowOff>
    </xdr:from>
    <xdr:ext cx="599010" cy="259045"/>
    <xdr:sp macro="" textlink="">
      <xdr:nvSpPr>
        <xdr:cNvPr id="406" name="普通建設事業費 （ うち新規整備　）最大値テキスト"/>
        <xdr:cNvSpPr txBox="1"/>
      </xdr:nvSpPr>
      <xdr:spPr>
        <a:xfrm>
          <a:off x="10528300" y="1192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145076</xdr:rowOff>
    </xdr:from>
    <xdr:to>
      <xdr:col>55</xdr:col>
      <xdr:colOff>88900</xdr:colOff>
      <xdr:row>70</xdr:row>
      <xdr:rowOff>145076</xdr:rowOff>
    </xdr:to>
    <xdr:cxnSp macro="">
      <xdr:nvCxnSpPr>
        <xdr:cNvPr id="407" name="直線コネクタ 406"/>
        <xdr:cNvCxnSpPr/>
      </xdr:nvCxnSpPr>
      <xdr:spPr>
        <a:xfrm>
          <a:off x="10388600" y="1214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81097</xdr:rowOff>
    </xdr:from>
    <xdr:to>
      <xdr:col>55</xdr:col>
      <xdr:colOff>0</xdr:colOff>
      <xdr:row>79</xdr:row>
      <xdr:rowOff>90336</xdr:rowOff>
    </xdr:to>
    <xdr:cxnSp macro="">
      <xdr:nvCxnSpPr>
        <xdr:cNvPr id="408" name="直線コネクタ 407"/>
        <xdr:cNvCxnSpPr/>
      </xdr:nvCxnSpPr>
      <xdr:spPr>
        <a:xfrm flipV="1">
          <a:off x="9639300" y="13625647"/>
          <a:ext cx="838200" cy="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7188</xdr:rowOff>
    </xdr:from>
    <xdr:ext cx="534377" cy="259045"/>
    <xdr:sp macro="" textlink="">
      <xdr:nvSpPr>
        <xdr:cNvPr id="409" name="普通建設事業費 （ うち新規整備　）平均値テキスト"/>
        <xdr:cNvSpPr txBox="1"/>
      </xdr:nvSpPr>
      <xdr:spPr>
        <a:xfrm>
          <a:off x="10528300" y="13380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155761</xdr:rowOff>
    </xdr:from>
    <xdr:to>
      <xdr:col>55</xdr:col>
      <xdr:colOff>50800</xdr:colOff>
      <xdr:row>79</xdr:row>
      <xdr:rowOff>85911</xdr:rowOff>
    </xdr:to>
    <xdr:sp macro="" textlink="">
      <xdr:nvSpPr>
        <xdr:cNvPr id="410" name="フローチャート: 判断 409"/>
        <xdr:cNvSpPr/>
      </xdr:nvSpPr>
      <xdr:spPr>
        <a:xfrm>
          <a:off x="10426700" y="13528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88331</xdr:rowOff>
    </xdr:from>
    <xdr:to>
      <xdr:col>50</xdr:col>
      <xdr:colOff>114300</xdr:colOff>
      <xdr:row>79</xdr:row>
      <xdr:rowOff>90336</xdr:rowOff>
    </xdr:to>
    <xdr:cxnSp macro="">
      <xdr:nvCxnSpPr>
        <xdr:cNvPr id="411" name="直線コネクタ 410"/>
        <xdr:cNvCxnSpPr/>
      </xdr:nvCxnSpPr>
      <xdr:spPr>
        <a:xfrm>
          <a:off x="8750300" y="13632881"/>
          <a:ext cx="889000" cy="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136589</xdr:rowOff>
    </xdr:from>
    <xdr:to>
      <xdr:col>50</xdr:col>
      <xdr:colOff>165100</xdr:colOff>
      <xdr:row>79</xdr:row>
      <xdr:rowOff>66739</xdr:rowOff>
    </xdr:to>
    <xdr:sp macro="" textlink="">
      <xdr:nvSpPr>
        <xdr:cNvPr id="412" name="フローチャート: 判断 411"/>
        <xdr:cNvSpPr/>
      </xdr:nvSpPr>
      <xdr:spPr>
        <a:xfrm>
          <a:off x="9588500" y="1350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83266</xdr:rowOff>
    </xdr:from>
    <xdr:ext cx="534377" cy="259045"/>
    <xdr:sp macro="" textlink="">
      <xdr:nvSpPr>
        <xdr:cNvPr id="413" name="テキスト ボックス 412"/>
        <xdr:cNvSpPr txBox="1"/>
      </xdr:nvSpPr>
      <xdr:spPr>
        <a:xfrm>
          <a:off x="9372111" y="1328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88233</xdr:rowOff>
    </xdr:from>
    <xdr:to>
      <xdr:col>45</xdr:col>
      <xdr:colOff>177800</xdr:colOff>
      <xdr:row>79</xdr:row>
      <xdr:rowOff>88331</xdr:rowOff>
    </xdr:to>
    <xdr:cxnSp macro="">
      <xdr:nvCxnSpPr>
        <xdr:cNvPr id="414" name="直線コネクタ 413"/>
        <xdr:cNvCxnSpPr/>
      </xdr:nvCxnSpPr>
      <xdr:spPr>
        <a:xfrm>
          <a:off x="7861300" y="13632783"/>
          <a:ext cx="8890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152840</xdr:rowOff>
    </xdr:from>
    <xdr:to>
      <xdr:col>46</xdr:col>
      <xdr:colOff>38100</xdr:colOff>
      <xdr:row>79</xdr:row>
      <xdr:rowOff>82990</xdr:rowOff>
    </xdr:to>
    <xdr:sp macro="" textlink="">
      <xdr:nvSpPr>
        <xdr:cNvPr id="415" name="フローチャート: 判断 414"/>
        <xdr:cNvSpPr/>
      </xdr:nvSpPr>
      <xdr:spPr>
        <a:xfrm>
          <a:off x="8699500" y="135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99517</xdr:rowOff>
    </xdr:from>
    <xdr:ext cx="534377" cy="259045"/>
    <xdr:sp macro="" textlink="">
      <xdr:nvSpPr>
        <xdr:cNvPr id="416" name="テキスト ボックス 415"/>
        <xdr:cNvSpPr txBox="1"/>
      </xdr:nvSpPr>
      <xdr:spPr>
        <a:xfrm>
          <a:off x="8483111" y="1330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88233</xdr:rowOff>
    </xdr:from>
    <xdr:to>
      <xdr:col>41</xdr:col>
      <xdr:colOff>50800</xdr:colOff>
      <xdr:row>79</xdr:row>
      <xdr:rowOff>88405</xdr:rowOff>
    </xdr:to>
    <xdr:cxnSp macro="">
      <xdr:nvCxnSpPr>
        <xdr:cNvPr id="417" name="直線コネクタ 416"/>
        <xdr:cNvCxnSpPr/>
      </xdr:nvCxnSpPr>
      <xdr:spPr>
        <a:xfrm flipV="1">
          <a:off x="6972300" y="13632783"/>
          <a:ext cx="889000" cy="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150826</xdr:rowOff>
    </xdr:from>
    <xdr:to>
      <xdr:col>41</xdr:col>
      <xdr:colOff>101600</xdr:colOff>
      <xdr:row>79</xdr:row>
      <xdr:rowOff>80976</xdr:rowOff>
    </xdr:to>
    <xdr:sp macro="" textlink="">
      <xdr:nvSpPr>
        <xdr:cNvPr id="418" name="フローチャート: 判断 417"/>
        <xdr:cNvSpPr/>
      </xdr:nvSpPr>
      <xdr:spPr>
        <a:xfrm>
          <a:off x="7810500" y="1352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97503</xdr:rowOff>
    </xdr:from>
    <xdr:ext cx="534377" cy="259045"/>
    <xdr:sp macro="" textlink="">
      <xdr:nvSpPr>
        <xdr:cNvPr id="419" name="テキスト ボックス 418"/>
        <xdr:cNvSpPr txBox="1"/>
      </xdr:nvSpPr>
      <xdr:spPr>
        <a:xfrm>
          <a:off x="7594111" y="1329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149267</xdr:rowOff>
    </xdr:from>
    <xdr:to>
      <xdr:col>36</xdr:col>
      <xdr:colOff>165100</xdr:colOff>
      <xdr:row>79</xdr:row>
      <xdr:rowOff>79417</xdr:rowOff>
    </xdr:to>
    <xdr:sp macro="" textlink="">
      <xdr:nvSpPr>
        <xdr:cNvPr id="420" name="フローチャート: 判断 419"/>
        <xdr:cNvSpPr/>
      </xdr:nvSpPr>
      <xdr:spPr>
        <a:xfrm>
          <a:off x="6921500" y="1352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95944</xdr:rowOff>
    </xdr:from>
    <xdr:ext cx="534377" cy="259045"/>
    <xdr:sp macro="" textlink="">
      <xdr:nvSpPr>
        <xdr:cNvPr id="421" name="テキスト ボックス 420"/>
        <xdr:cNvSpPr txBox="1"/>
      </xdr:nvSpPr>
      <xdr:spPr>
        <a:xfrm>
          <a:off x="6705111" y="1329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30297</xdr:rowOff>
    </xdr:from>
    <xdr:to>
      <xdr:col>55</xdr:col>
      <xdr:colOff>50800</xdr:colOff>
      <xdr:row>79</xdr:row>
      <xdr:rowOff>131897</xdr:rowOff>
    </xdr:to>
    <xdr:sp macro="" textlink="">
      <xdr:nvSpPr>
        <xdr:cNvPr id="427" name="楕円 426"/>
        <xdr:cNvSpPr/>
      </xdr:nvSpPr>
      <xdr:spPr>
        <a:xfrm>
          <a:off x="10426700" y="1357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134188</xdr:rowOff>
    </xdr:from>
    <xdr:ext cx="534377" cy="259045"/>
    <xdr:sp macro="" textlink="">
      <xdr:nvSpPr>
        <xdr:cNvPr id="428" name="普通建設事業費 （ うち新規整備　）該当値テキスト"/>
        <xdr:cNvSpPr txBox="1"/>
      </xdr:nvSpPr>
      <xdr:spPr>
        <a:xfrm>
          <a:off x="10528300" y="1350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39536</xdr:rowOff>
    </xdr:from>
    <xdr:to>
      <xdr:col>50</xdr:col>
      <xdr:colOff>165100</xdr:colOff>
      <xdr:row>79</xdr:row>
      <xdr:rowOff>141136</xdr:rowOff>
    </xdr:to>
    <xdr:sp macro="" textlink="">
      <xdr:nvSpPr>
        <xdr:cNvPr id="429" name="楕円 428"/>
        <xdr:cNvSpPr/>
      </xdr:nvSpPr>
      <xdr:spPr>
        <a:xfrm>
          <a:off x="9588500" y="1358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132263</xdr:rowOff>
    </xdr:from>
    <xdr:ext cx="469744" cy="259045"/>
    <xdr:sp macro="" textlink="">
      <xdr:nvSpPr>
        <xdr:cNvPr id="430" name="テキスト ボックス 429"/>
        <xdr:cNvSpPr txBox="1"/>
      </xdr:nvSpPr>
      <xdr:spPr>
        <a:xfrm>
          <a:off x="9404428" y="13676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37531</xdr:rowOff>
    </xdr:from>
    <xdr:to>
      <xdr:col>46</xdr:col>
      <xdr:colOff>38100</xdr:colOff>
      <xdr:row>79</xdr:row>
      <xdr:rowOff>139131</xdr:rowOff>
    </xdr:to>
    <xdr:sp macro="" textlink="">
      <xdr:nvSpPr>
        <xdr:cNvPr id="431" name="楕円 430"/>
        <xdr:cNvSpPr/>
      </xdr:nvSpPr>
      <xdr:spPr>
        <a:xfrm>
          <a:off x="8699500" y="1358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130258</xdr:rowOff>
    </xdr:from>
    <xdr:ext cx="469744" cy="259045"/>
    <xdr:sp macro="" textlink="">
      <xdr:nvSpPr>
        <xdr:cNvPr id="432" name="テキスト ボックス 431"/>
        <xdr:cNvSpPr txBox="1"/>
      </xdr:nvSpPr>
      <xdr:spPr>
        <a:xfrm>
          <a:off x="8515428" y="1367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37433</xdr:rowOff>
    </xdr:from>
    <xdr:to>
      <xdr:col>41</xdr:col>
      <xdr:colOff>101600</xdr:colOff>
      <xdr:row>79</xdr:row>
      <xdr:rowOff>139033</xdr:rowOff>
    </xdr:to>
    <xdr:sp macro="" textlink="">
      <xdr:nvSpPr>
        <xdr:cNvPr id="433" name="楕円 432"/>
        <xdr:cNvSpPr/>
      </xdr:nvSpPr>
      <xdr:spPr>
        <a:xfrm>
          <a:off x="7810500" y="1358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130160</xdr:rowOff>
    </xdr:from>
    <xdr:ext cx="469744" cy="259045"/>
    <xdr:sp macro="" textlink="">
      <xdr:nvSpPr>
        <xdr:cNvPr id="434" name="テキスト ボックス 433"/>
        <xdr:cNvSpPr txBox="1"/>
      </xdr:nvSpPr>
      <xdr:spPr>
        <a:xfrm>
          <a:off x="7626428" y="1367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37605</xdr:rowOff>
    </xdr:from>
    <xdr:to>
      <xdr:col>36</xdr:col>
      <xdr:colOff>165100</xdr:colOff>
      <xdr:row>79</xdr:row>
      <xdr:rowOff>139205</xdr:rowOff>
    </xdr:to>
    <xdr:sp macro="" textlink="">
      <xdr:nvSpPr>
        <xdr:cNvPr id="435" name="楕円 434"/>
        <xdr:cNvSpPr/>
      </xdr:nvSpPr>
      <xdr:spPr>
        <a:xfrm>
          <a:off x="6921500" y="1358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130332</xdr:rowOff>
    </xdr:from>
    <xdr:ext cx="469744" cy="259045"/>
    <xdr:sp macro="" textlink="">
      <xdr:nvSpPr>
        <xdr:cNvPr id="436" name="テキスト ボックス 435"/>
        <xdr:cNvSpPr txBox="1"/>
      </xdr:nvSpPr>
      <xdr:spPr>
        <a:xfrm>
          <a:off x="6737428" y="1367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7" name="直線コネクタ 44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8" name="テキスト ボックス 447"/>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1" name="直線コネクタ 450"/>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2" name="テキスト ボックス 451"/>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164246</xdr:rowOff>
    </xdr:from>
    <xdr:to>
      <xdr:col>54</xdr:col>
      <xdr:colOff>189865</xdr:colOff>
      <xdr:row>98</xdr:row>
      <xdr:rowOff>8260</xdr:rowOff>
    </xdr:to>
    <xdr:cxnSp macro="">
      <xdr:nvCxnSpPr>
        <xdr:cNvPr id="456" name="直線コネクタ 455"/>
        <xdr:cNvCxnSpPr/>
      </xdr:nvCxnSpPr>
      <xdr:spPr>
        <a:xfrm flipV="1">
          <a:off x="10475595" y="15594746"/>
          <a:ext cx="1270" cy="1215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12087</xdr:rowOff>
    </xdr:from>
    <xdr:ext cx="469744" cy="259045"/>
    <xdr:sp macro="" textlink="">
      <xdr:nvSpPr>
        <xdr:cNvPr id="457" name="普通建設事業費 （ うち更新整備　）最小値テキスト"/>
        <xdr:cNvSpPr txBox="1"/>
      </xdr:nvSpPr>
      <xdr:spPr>
        <a:xfrm>
          <a:off x="10528300" y="1681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8260</xdr:rowOff>
    </xdr:from>
    <xdr:to>
      <xdr:col>55</xdr:col>
      <xdr:colOff>88900</xdr:colOff>
      <xdr:row>98</xdr:row>
      <xdr:rowOff>8260</xdr:rowOff>
    </xdr:to>
    <xdr:cxnSp macro="">
      <xdr:nvCxnSpPr>
        <xdr:cNvPr id="458" name="直線コネクタ 457"/>
        <xdr:cNvCxnSpPr/>
      </xdr:nvCxnSpPr>
      <xdr:spPr>
        <a:xfrm>
          <a:off x="10388600" y="16810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110923</xdr:rowOff>
    </xdr:from>
    <xdr:ext cx="599010" cy="259045"/>
    <xdr:sp macro="" textlink="">
      <xdr:nvSpPr>
        <xdr:cNvPr id="459" name="普通建設事業費 （ うち更新整備　）最大値テキスト"/>
        <xdr:cNvSpPr txBox="1"/>
      </xdr:nvSpPr>
      <xdr:spPr>
        <a:xfrm>
          <a:off x="10528300" y="1536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164246</xdr:rowOff>
    </xdr:from>
    <xdr:to>
      <xdr:col>55</xdr:col>
      <xdr:colOff>88900</xdr:colOff>
      <xdr:row>90</xdr:row>
      <xdr:rowOff>164246</xdr:rowOff>
    </xdr:to>
    <xdr:cxnSp macro="">
      <xdr:nvCxnSpPr>
        <xdr:cNvPr id="460" name="直線コネクタ 459"/>
        <xdr:cNvCxnSpPr/>
      </xdr:nvCxnSpPr>
      <xdr:spPr>
        <a:xfrm>
          <a:off x="10388600" y="1559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78367</xdr:rowOff>
    </xdr:from>
    <xdr:to>
      <xdr:col>55</xdr:col>
      <xdr:colOff>0</xdr:colOff>
      <xdr:row>97</xdr:row>
      <xdr:rowOff>56004</xdr:rowOff>
    </xdr:to>
    <xdr:cxnSp macro="">
      <xdr:nvCxnSpPr>
        <xdr:cNvPr id="461" name="直線コネクタ 460"/>
        <xdr:cNvCxnSpPr/>
      </xdr:nvCxnSpPr>
      <xdr:spPr>
        <a:xfrm flipV="1">
          <a:off x="9639300" y="16537567"/>
          <a:ext cx="838200" cy="149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96369</xdr:rowOff>
    </xdr:from>
    <xdr:ext cx="534377" cy="259045"/>
    <xdr:sp macro="" textlink="">
      <xdr:nvSpPr>
        <xdr:cNvPr id="462" name="普通建設事業費 （ うち更新整備　）平均値テキスト"/>
        <xdr:cNvSpPr txBox="1"/>
      </xdr:nvSpPr>
      <xdr:spPr>
        <a:xfrm>
          <a:off x="10528300" y="16212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73492</xdr:rowOff>
    </xdr:from>
    <xdr:to>
      <xdr:col>55</xdr:col>
      <xdr:colOff>50800</xdr:colOff>
      <xdr:row>96</xdr:row>
      <xdr:rowOff>3642</xdr:rowOff>
    </xdr:to>
    <xdr:sp macro="" textlink="">
      <xdr:nvSpPr>
        <xdr:cNvPr id="463" name="フローチャート: 判断 462"/>
        <xdr:cNvSpPr/>
      </xdr:nvSpPr>
      <xdr:spPr>
        <a:xfrm>
          <a:off x="10426700" y="1636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56004</xdr:rowOff>
    </xdr:from>
    <xdr:to>
      <xdr:col>50</xdr:col>
      <xdr:colOff>114300</xdr:colOff>
      <xdr:row>97</xdr:row>
      <xdr:rowOff>121926</xdr:rowOff>
    </xdr:to>
    <xdr:cxnSp macro="">
      <xdr:nvCxnSpPr>
        <xdr:cNvPr id="464" name="直線コネクタ 463"/>
        <xdr:cNvCxnSpPr/>
      </xdr:nvCxnSpPr>
      <xdr:spPr>
        <a:xfrm flipV="1">
          <a:off x="8750300" y="16686654"/>
          <a:ext cx="889000" cy="6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41842</xdr:rowOff>
    </xdr:from>
    <xdr:to>
      <xdr:col>50</xdr:col>
      <xdr:colOff>165100</xdr:colOff>
      <xdr:row>95</xdr:row>
      <xdr:rowOff>143442</xdr:rowOff>
    </xdr:to>
    <xdr:sp macro="" textlink="">
      <xdr:nvSpPr>
        <xdr:cNvPr id="465" name="フローチャート: 判断 464"/>
        <xdr:cNvSpPr/>
      </xdr:nvSpPr>
      <xdr:spPr>
        <a:xfrm>
          <a:off x="9588500" y="1632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159969</xdr:rowOff>
    </xdr:from>
    <xdr:ext cx="534377" cy="259045"/>
    <xdr:sp macro="" textlink="">
      <xdr:nvSpPr>
        <xdr:cNvPr id="466" name="テキスト ボックス 465"/>
        <xdr:cNvSpPr txBox="1"/>
      </xdr:nvSpPr>
      <xdr:spPr>
        <a:xfrm>
          <a:off x="9372111" y="1610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91232</xdr:rowOff>
    </xdr:from>
    <xdr:to>
      <xdr:col>45</xdr:col>
      <xdr:colOff>177800</xdr:colOff>
      <xdr:row>97</xdr:row>
      <xdr:rowOff>121926</xdr:rowOff>
    </xdr:to>
    <xdr:cxnSp macro="">
      <xdr:nvCxnSpPr>
        <xdr:cNvPr id="467" name="直線コネクタ 466"/>
        <xdr:cNvCxnSpPr/>
      </xdr:nvCxnSpPr>
      <xdr:spPr>
        <a:xfrm>
          <a:off x="7861300" y="16721882"/>
          <a:ext cx="889000" cy="30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110446</xdr:rowOff>
    </xdr:from>
    <xdr:to>
      <xdr:col>46</xdr:col>
      <xdr:colOff>38100</xdr:colOff>
      <xdr:row>96</xdr:row>
      <xdr:rowOff>40596</xdr:rowOff>
    </xdr:to>
    <xdr:sp macro="" textlink="">
      <xdr:nvSpPr>
        <xdr:cNvPr id="468" name="フローチャート: 判断 467"/>
        <xdr:cNvSpPr/>
      </xdr:nvSpPr>
      <xdr:spPr>
        <a:xfrm>
          <a:off x="8699500" y="1639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57123</xdr:rowOff>
    </xdr:from>
    <xdr:ext cx="534377" cy="259045"/>
    <xdr:sp macro="" textlink="">
      <xdr:nvSpPr>
        <xdr:cNvPr id="469" name="テキスト ボックス 468"/>
        <xdr:cNvSpPr txBox="1"/>
      </xdr:nvSpPr>
      <xdr:spPr>
        <a:xfrm>
          <a:off x="8483111" y="1617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130510</xdr:rowOff>
    </xdr:from>
    <xdr:to>
      <xdr:col>41</xdr:col>
      <xdr:colOff>50800</xdr:colOff>
      <xdr:row>97</xdr:row>
      <xdr:rowOff>91232</xdr:rowOff>
    </xdr:to>
    <xdr:cxnSp macro="">
      <xdr:nvCxnSpPr>
        <xdr:cNvPr id="470" name="直線コネクタ 469"/>
        <xdr:cNvCxnSpPr/>
      </xdr:nvCxnSpPr>
      <xdr:spPr>
        <a:xfrm>
          <a:off x="6972300" y="16589710"/>
          <a:ext cx="889000" cy="13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152571</xdr:rowOff>
    </xdr:from>
    <xdr:to>
      <xdr:col>41</xdr:col>
      <xdr:colOff>101600</xdr:colOff>
      <xdr:row>96</xdr:row>
      <xdr:rowOff>82721</xdr:rowOff>
    </xdr:to>
    <xdr:sp macro="" textlink="">
      <xdr:nvSpPr>
        <xdr:cNvPr id="471" name="フローチャート: 判断 470"/>
        <xdr:cNvSpPr/>
      </xdr:nvSpPr>
      <xdr:spPr>
        <a:xfrm>
          <a:off x="7810500" y="1644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99248</xdr:rowOff>
    </xdr:from>
    <xdr:ext cx="534377" cy="259045"/>
    <xdr:sp macro="" textlink="">
      <xdr:nvSpPr>
        <xdr:cNvPr id="472" name="テキスト ボックス 471"/>
        <xdr:cNvSpPr txBox="1"/>
      </xdr:nvSpPr>
      <xdr:spPr>
        <a:xfrm>
          <a:off x="7594111" y="1621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142221</xdr:rowOff>
    </xdr:from>
    <xdr:to>
      <xdr:col>36</xdr:col>
      <xdr:colOff>165100</xdr:colOff>
      <xdr:row>96</xdr:row>
      <xdr:rowOff>72371</xdr:rowOff>
    </xdr:to>
    <xdr:sp macro="" textlink="">
      <xdr:nvSpPr>
        <xdr:cNvPr id="473" name="フローチャート: 判断 472"/>
        <xdr:cNvSpPr/>
      </xdr:nvSpPr>
      <xdr:spPr>
        <a:xfrm>
          <a:off x="6921500" y="164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88898</xdr:rowOff>
    </xdr:from>
    <xdr:ext cx="534377" cy="259045"/>
    <xdr:sp macro="" textlink="">
      <xdr:nvSpPr>
        <xdr:cNvPr id="474" name="テキスト ボックス 473"/>
        <xdr:cNvSpPr txBox="1"/>
      </xdr:nvSpPr>
      <xdr:spPr>
        <a:xfrm>
          <a:off x="6705111" y="1620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27567</xdr:rowOff>
    </xdr:from>
    <xdr:to>
      <xdr:col>55</xdr:col>
      <xdr:colOff>50800</xdr:colOff>
      <xdr:row>96</xdr:row>
      <xdr:rowOff>129167</xdr:rowOff>
    </xdr:to>
    <xdr:sp macro="" textlink="">
      <xdr:nvSpPr>
        <xdr:cNvPr id="480" name="楕円 479"/>
        <xdr:cNvSpPr/>
      </xdr:nvSpPr>
      <xdr:spPr>
        <a:xfrm>
          <a:off x="10426700" y="1648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5994</xdr:rowOff>
    </xdr:from>
    <xdr:ext cx="534377" cy="259045"/>
    <xdr:sp macro="" textlink="">
      <xdr:nvSpPr>
        <xdr:cNvPr id="481" name="普通建設事業費 （ うち更新整備　）該当値テキスト"/>
        <xdr:cNvSpPr txBox="1"/>
      </xdr:nvSpPr>
      <xdr:spPr>
        <a:xfrm>
          <a:off x="10528300" y="1646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5204</xdr:rowOff>
    </xdr:from>
    <xdr:to>
      <xdr:col>50</xdr:col>
      <xdr:colOff>165100</xdr:colOff>
      <xdr:row>97</xdr:row>
      <xdr:rowOff>106804</xdr:rowOff>
    </xdr:to>
    <xdr:sp macro="" textlink="">
      <xdr:nvSpPr>
        <xdr:cNvPr id="482" name="楕円 481"/>
        <xdr:cNvSpPr/>
      </xdr:nvSpPr>
      <xdr:spPr>
        <a:xfrm>
          <a:off x="9588500" y="1663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97931</xdr:rowOff>
    </xdr:from>
    <xdr:ext cx="534377" cy="259045"/>
    <xdr:sp macro="" textlink="">
      <xdr:nvSpPr>
        <xdr:cNvPr id="483" name="テキスト ボックス 482"/>
        <xdr:cNvSpPr txBox="1"/>
      </xdr:nvSpPr>
      <xdr:spPr>
        <a:xfrm>
          <a:off x="9372111" y="1672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71126</xdr:rowOff>
    </xdr:from>
    <xdr:to>
      <xdr:col>46</xdr:col>
      <xdr:colOff>38100</xdr:colOff>
      <xdr:row>98</xdr:row>
      <xdr:rowOff>1276</xdr:rowOff>
    </xdr:to>
    <xdr:sp macro="" textlink="">
      <xdr:nvSpPr>
        <xdr:cNvPr id="484" name="楕円 483"/>
        <xdr:cNvSpPr/>
      </xdr:nvSpPr>
      <xdr:spPr>
        <a:xfrm>
          <a:off x="8699500" y="1670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163853</xdr:rowOff>
    </xdr:from>
    <xdr:ext cx="534377" cy="259045"/>
    <xdr:sp macro="" textlink="">
      <xdr:nvSpPr>
        <xdr:cNvPr id="485" name="テキスト ボックス 484"/>
        <xdr:cNvSpPr txBox="1"/>
      </xdr:nvSpPr>
      <xdr:spPr>
        <a:xfrm>
          <a:off x="8483111" y="1679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40432</xdr:rowOff>
    </xdr:from>
    <xdr:to>
      <xdr:col>41</xdr:col>
      <xdr:colOff>101600</xdr:colOff>
      <xdr:row>97</xdr:row>
      <xdr:rowOff>142032</xdr:rowOff>
    </xdr:to>
    <xdr:sp macro="" textlink="">
      <xdr:nvSpPr>
        <xdr:cNvPr id="486" name="楕円 485"/>
        <xdr:cNvSpPr/>
      </xdr:nvSpPr>
      <xdr:spPr>
        <a:xfrm>
          <a:off x="7810500" y="1667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133159</xdr:rowOff>
    </xdr:from>
    <xdr:ext cx="534377" cy="259045"/>
    <xdr:sp macro="" textlink="">
      <xdr:nvSpPr>
        <xdr:cNvPr id="487" name="テキスト ボックス 486"/>
        <xdr:cNvSpPr txBox="1"/>
      </xdr:nvSpPr>
      <xdr:spPr>
        <a:xfrm>
          <a:off x="7594111" y="1676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79710</xdr:rowOff>
    </xdr:from>
    <xdr:to>
      <xdr:col>36</xdr:col>
      <xdr:colOff>165100</xdr:colOff>
      <xdr:row>97</xdr:row>
      <xdr:rowOff>9860</xdr:rowOff>
    </xdr:to>
    <xdr:sp macro="" textlink="">
      <xdr:nvSpPr>
        <xdr:cNvPr id="488" name="楕円 487"/>
        <xdr:cNvSpPr/>
      </xdr:nvSpPr>
      <xdr:spPr>
        <a:xfrm>
          <a:off x="6921500" y="1653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987</xdr:rowOff>
    </xdr:from>
    <xdr:ext cx="534377" cy="259045"/>
    <xdr:sp macro="" textlink="">
      <xdr:nvSpPr>
        <xdr:cNvPr id="489" name="テキスト ボックス 488"/>
        <xdr:cNvSpPr txBox="1"/>
      </xdr:nvSpPr>
      <xdr:spPr>
        <a:xfrm>
          <a:off x="6705111" y="1663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82944</xdr:rowOff>
    </xdr:from>
    <xdr:to>
      <xdr:col>85</xdr:col>
      <xdr:colOff>126364</xdr:colOff>
      <xdr:row>38</xdr:row>
      <xdr:rowOff>25400</xdr:rowOff>
    </xdr:to>
    <xdr:cxnSp macro="">
      <xdr:nvCxnSpPr>
        <xdr:cNvPr id="509" name="直線コネクタ 508"/>
        <xdr:cNvCxnSpPr/>
      </xdr:nvCxnSpPr>
      <xdr:spPr>
        <a:xfrm flipV="1">
          <a:off x="16317595" y="5226444"/>
          <a:ext cx="1269" cy="13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0"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29621</xdr:rowOff>
    </xdr:from>
    <xdr:ext cx="599010" cy="259045"/>
    <xdr:sp macro="" textlink="">
      <xdr:nvSpPr>
        <xdr:cNvPr id="512" name="災害復旧事業費最大値テキスト"/>
        <xdr:cNvSpPr txBox="1"/>
      </xdr:nvSpPr>
      <xdr:spPr>
        <a:xfrm>
          <a:off x="16370300" y="5001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82944</xdr:rowOff>
    </xdr:from>
    <xdr:to>
      <xdr:col>86</xdr:col>
      <xdr:colOff>25400</xdr:colOff>
      <xdr:row>30</xdr:row>
      <xdr:rowOff>82944</xdr:rowOff>
    </xdr:to>
    <xdr:cxnSp macro="">
      <xdr:nvCxnSpPr>
        <xdr:cNvPr id="513" name="直線コネクタ 512"/>
        <xdr:cNvCxnSpPr/>
      </xdr:nvCxnSpPr>
      <xdr:spPr>
        <a:xfrm>
          <a:off x="16230600" y="52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123549</xdr:rowOff>
    </xdr:from>
    <xdr:to>
      <xdr:col>85</xdr:col>
      <xdr:colOff>127000</xdr:colOff>
      <xdr:row>37</xdr:row>
      <xdr:rowOff>146021</xdr:rowOff>
    </xdr:to>
    <xdr:cxnSp macro="">
      <xdr:nvCxnSpPr>
        <xdr:cNvPr id="514" name="直線コネクタ 513"/>
        <xdr:cNvCxnSpPr/>
      </xdr:nvCxnSpPr>
      <xdr:spPr>
        <a:xfrm flipV="1">
          <a:off x="15481300" y="6467199"/>
          <a:ext cx="838200" cy="22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93712</xdr:rowOff>
    </xdr:from>
    <xdr:ext cx="534377" cy="259045"/>
    <xdr:sp macro="" textlink="">
      <xdr:nvSpPr>
        <xdr:cNvPr id="515" name="災害復旧事業費平均値テキスト"/>
        <xdr:cNvSpPr txBox="1"/>
      </xdr:nvSpPr>
      <xdr:spPr>
        <a:xfrm>
          <a:off x="16370300" y="6265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70835</xdr:rowOff>
    </xdr:from>
    <xdr:to>
      <xdr:col>85</xdr:col>
      <xdr:colOff>177800</xdr:colOff>
      <xdr:row>38</xdr:row>
      <xdr:rowOff>984</xdr:rowOff>
    </xdr:to>
    <xdr:sp macro="" textlink="">
      <xdr:nvSpPr>
        <xdr:cNvPr id="516" name="フローチャート: 判断 515"/>
        <xdr:cNvSpPr/>
      </xdr:nvSpPr>
      <xdr:spPr>
        <a:xfrm>
          <a:off x="16268700" y="64144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146021</xdr:rowOff>
    </xdr:from>
    <xdr:to>
      <xdr:col>81</xdr:col>
      <xdr:colOff>50800</xdr:colOff>
      <xdr:row>38</xdr:row>
      <xdr:rowOff>25400</xdr:rowOff>
    </xdr:to>
    <xdr:cxnSp macro="">
      <xdr:nvCxnSpPr>
        <xdr:cNvPr id="517" name="直線コネクタ 516"/>
        <xdr:cNvCxnSpPr/>
      </xdr:nvCxnSpPr>
      <xdr:spPr>
        <a:xfrm flipV="1">
          <a:off x="14592300" y="6489671"/>
          <a:ext cx="889000" cy="50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73692</xdr:rowOff>
    </xdr:from>
    <xdr:to>
      <xdr:col>81</xdr:col>
      <xdr:colOff>101600</xdr:colOff>
      <xdr:row>38</xdr:row>
      <xdr:rowOff>3842</xdr:rowOff>
    </xdr:to>
    <xdr:sp macro="" textlink="">
      <xdr:nvSpPr>
        <xdr:cNvPr id="518" name="フローチャート: 判断 517"/>
        <xdr:cNvSpPr/>
      </xdr:nvSpPr>
      <xdr:spPr>
        <a:xfrm>
          <a:off x="15430500" y="64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20369</xdr:rowOff>
    </xdr:from>
    <xdr:ext cx="534377" cy="259045"/>
    <xdr:sp macro="" textlink="">
      <xdr:nvSpPr>
        <xdr:cNvPr id="519" name="テキスト ボックス 518"/>
        <xdr:cNvSpPr txBox="1"/>
      </xdr:nvSpPr>
      <xdr:spPr>
        <a:xfrm>
          <a:off x="15214111" y="619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20" name="直線コネクタ 519"/>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73909</xdr:rowOff>
    </xdr:from>
    <xdr:to>
      <xdr:col>76</xdr:col>
      <xdr:colOff>165100</xdr:colOff>
      <xdr:row>38</xdr:row>
      <xdr:rowOff>4059</xdr:rowOff>
    </xdr:to>
    <xdr:sp macro="" textlink="">
      <xdr:nvSpPr>
        <xdr:cNvPr id="521" name="フローチャート: 判断 520"/>
        <xdr:cNvSpPr/>
      </xdr:nvSpPr>
      <xdr:spPr>
        <a:xfrm>
          <a:off x="14541500" y="641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20586</xdr:rowOff>
    </xdr:from>
    <xdr:ext cx="534377" cy="259045"/>
    <xdr:sp macro="" textlink="">
      <xdr:nvSpPr>
        <xdr:cNvPr id="522" name="テキスト ボックス 521"/>
        <xdr:cNvSpPr txBox="1"/>
      </xdr:nvSpPr>
      <xdr:spPr>
        <a:xfrm>
          <a:off x="14325111" y="619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23857</xdr:rowOff>
    </xdr:from>
    <xdr:to>
      <xdr:col>71</xdr:col>
      <xdr:colOff>177800</xdr:colOff>
      <xdr:row>38</xdr:row>
      <xdr:rowOff>25400</xdr:rowOff>
    </xdr:to>
    <xdr:cxnSp macro="">
      <xdr:nvCxnSpPr>
        <xdr:cNvPr id="523" name="直線コネクタ 522"/>
        <xdr:cNvCxnSpPr/>
      </xdr:nvCxnSpPr>
      <xdr:spPr>
        <a:xfrm>
          <a:off x="12814300" y="6538957"/>
          <a:ext cx="889000" cy="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83922</xdr:rowOff>
    </xdr:from>
    <xdr:to>
      <xdr:col>72</xdr:col>
      <xdr:colOff>38100</xdr:colOff>
      <xdr:row>38</xdr:row>
      <xdr:rowOff>14072</xdr:rowOff>
    </xdr:to>
    <xdr:sp macro="" textlink="">
      <xdr:nvSpPr>
        <xdr:cNvPr id="524" name="フローチャート: 判断 523"/>
        <xdr:cNvSpPr/>
      </xdr:nvSpPr>
      <xdr:spPr>
        <a:xfrm>
          <a:off x="13652500" y="64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30599</xdr:rowOff>
    </xdr:from>
    <xdr:ext cx="534377" cy="259045"/>
    <xdr:sp macro="" textlink="">
      <xdr:nvSpPr>
        <xdr:cNvPr id="525" name="テキスト ボックス 524"/>
        <xdr:cNvSpPr txBox="1"/>
      </xdr:nvSpPr>
      <xdr:spPr>
        <a:xfrm>
          <a:off x="13436111" y="620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72401</xdr:rowOff>
    </xdr:from>
    <xdr:to>
      <xdr:col>67</xdr:col>
      <xdr:colOff>101600</xdr:colOff>
      <xdr:row>38</xdr:row>
      <xdr:rowOff>2550</xdr:rowOff>
    </xdr:to>
    <xdr:sp macro="" textlink="">
      <xdr:nvSpPr>
        <xdr:cNvPr id="526" name="フローチャート: 判断 525"/>
        <xdr:cNvSpPr/>
      </xdr:nvSpPr>
      <xdr:spPr>
        <a:xfrm>
          <a:off x="12763500" y="64160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19078</xdr:rowOff>
    </xdr:from>
    <xdr:ext cx="534377" cy="259045"/>
    <xdr:sp macro="" textlink="">
      <xdr:nvSpPr>
        <xdr:cNvPr id="527" name="テキスト ボックス 526"/>
        <xdr:cNvSpPr txBox="1"/>
      </xdr:nvSpPr>
      <xdr:spPr>
        <a:xfrm>
          <a:off x="12547111" y="619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72749</xdr:rowOff>
    </xdr:from>
    <xdr:to>
      <xdr:col>85</xdr:col>
      <xdr:colOff>177800</xdr:colOff>
      <xdr:row>38</xdr:row>
      <xdr:rowOff>2899</xdr:rowOff>
    </xdr:to>
    <xdr:sp macro="" textlink="">
      <xdr:nvSpPr>
        <xdr:cNvPr id="533" name="楕円 532"/>
        <xdr:cNvSpPr/>
      </xdr:nvSpPr>
      <xdr:spPr>
        <a:xfrm>
          <a:off x="16268700" y="641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49261</xdr:rowOff>
    </xdr:from>
    <xdr:ext cx="534377" cy="259045"/>
    <xdr:sp macro="" textlink="">
      <xdr:nvSpPr>
        <xdr:cNvPr id="534" name="災害復旧事業費該当値テキスト"/>
        <xdr:cNvSpPr txBox="1"/>
      </xdr:nvSpPr>
      <xdr:spPr>
        <a:xfrm>
          <a:off x="16370300" y="639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95221</xdr:rowOff>
    </xdr:from>
    <xdr:to>
      <xdr:col>81</xdr:col>
      <xdr:colOff>101600</xdr:colOff>
      <xdr:row>38</xdr:row>
      <xdr:rowOff>25371</xdr:rowOff>
    </xdr:to>
    <xdr:sp macro="" textlink="">
      <xdr:nvSpPr>
        <xdr:cNvPr id="535" name="楕円 534"/>
        <xdr:cNvSpPr/>
      </xdr:nvSpPr>
      <xdr:spPr>
        <a:xfrm>
          <a:off x="15430500" y="643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16498</xdr:rowOff>
    </xdr:from>
    <xdr:ext cx="469744" cy="259045"/>
    <xdr:sp macro="" textlink="">
      <xdr:nvSpPr>
        <xdr:cNvPr id="536" name="テキスト ボックス 535"/>
        <xdr:cNvSpPr txBox="1"/>
      </xdr:nvSpPr>
      <xdr:spPr>
        <a:xfrm>
          <a:off x="15246428" y="653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7" name="楕円 536"/>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8" name="テキスト ボックス 537"/>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9" name="楕円 538"/>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40" name="テキスト ボックス 539"/>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144507</xdr:rowOff>
    </xdr:from>
    <xdr:to>
      <xdr:col>67</xdr:col>
      <xdr:colOff>101600</xdr:colOff>
      <xdr:row>38</xdr:row>
      <xdr:rowOff>74657</xdr:rowOff>
    </xdr:to>
    <xdr:sp macro="" textlink="">
      <xdr:nvSpPr>
        <xdr:cNvPr id="541" name="楕円 540"/>
        <xdr:cNvSpPr/>
      </xdr:nvSpPr>
      <xdr:spPr>
        <a:xfrm>
          <a:off x="12763500" y="648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65784</xdr:rowOff>
    </xdr:from>
    <xdr:ext cx="378565" cy="259045"/>
    <xdr:sp macro="" textlink="">
      <xdr:nvSpPr>
        <xdr:cNvPr id="542" name="テキスト ボックス 541"/>
        <xdr:cNvSpPr txBox="1"/>
      </xdr:nvSpPr>
      <xdr:spPr>
        <a:xfrm>
          <a:off x="12625017" y="6580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122523</xdr:rowOff>
    </xdr:from>
    <xdr:to>
      <xdr:col>85</xdr:col>
      <xdr:colOff>126364</xdr:colOff>
      <xdr:row>78</xdr:row>
      <xdr:rowOff>106507</xdr:rowOff>
    </xdr:to>
    <xdr:cxnSp macro="">
      <xdr:nvCxnSpPr>
        <xdr:cNvPr id="613" name="直線コネクタ 612"/>
        <xdr:cNvCxnSpPr/>
      </xdr:nvCxnSpPr>
      <xdr:spPr>
        <a:xfrm flipV="1">
          <a:off x="16317595" y="12295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110334</xdr:rowOff>
    </xdr:from>
    <xdr:ext cx="469744" cy="259045"/>
    <xdr:sp macro="" textlink="">
      <xdr:nvSpPr>
        <xdr:cNvPr id="614" name="公債費最小値テキスト"/>
        <xdr:cNvSpPr txBox="1"/>
      </xdr:nvSpPr>
      <xdr:spPr>
        <a:xfrm>
          <a:off x="16370300" y="1348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106507</xdr:rowOff>
    </xdr:from>
    <xdr:to>
      <xdr:col>86</xdr:col>
      <xdr:colOff>25400</xdr:colOff>
      <xdr:row>78</xdr:row>
      <xdr:rowOff>106507</xdr:rowOff>
    </xdr:to>
    <xdr:cxnSp macro="">
      <xdr:nvCxnSpPr>
        <xdr:cNvPr id="615" name="直線コネクタ 614"/>
        <xdr:cNvCxnSpPr/>
      </xdr:nvCxnSpPr>
      <xdr:spPr>
        <a:xfrm>
          <a:off x="16230600" y="1347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69200</xdr:rowOff>
    </xdr:from>
    <xdr:ext cx="599010" cy="259045"/>
    <xdr:sp macro="" textlink="">
      <xdr:nvSpPr>
        <xdr:cNvPr id="616" name="公債費最大値テキスト"/>
        <xdr:cNvSpPr txBox="1"/>
      </xdr:nvSpPr>
      <xdr:spPr>
        <a:xfrm>
          <a:off x="16370300" y="1207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122523</xdr:rowOff>
    </xdr:from>
    <xdr:to>
      <xdr:col>86</xdr:col>
      <xdr:colOff>25400</xdr:colOff>
      <xdr:row>71</xdr:row>
      <xdr:rowOff>122523</xdr:rowOff>
    </xdr:to>
    <xdr:cxnSp macro="">
      <xdr:nvCxnSpPr>
        <xdr:cNvPr id="617" name="直線コネクタ 616"/>
        <xdr:cNvCxnSpPr/>
      </xdr:nvCxnSpPr>
      <xdr:spPr>
        <a:xfrm>
          <a:off x="16230600" y="1229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140007</xdr:rowOff>
    </xdr:from>
    <xdr:to>
      <xdr:col>85</xdr:col>
      <xdr:colOff>127000</xdr:colOff>
      <xdr:row>77</xdr:row>
      <xdr:rowOff>149296</xdr:rowOff>
    </xdr:to>
    <xdr:cxnSp macro="">
      <xdr:nvCxnSpPr>
        <xdr:cNvPr id="618" name="直線コネクタ 617"/>
        <xdr:cNvCxnSpPr/>
      </xdr:nvCxnSpPr>
      <xdr:spPr>
        <a:xfrm flipV="1">
          <a:off x="15481300" y="13341657"/>
          <a:ext cx="838200" cy="9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122800</xdr:rowOff>
    </xdr:from>
    <xdr:ext cx="534377" cy="259045"/>
    <xdr:sp macro="" textlink="">
      <xdr:nvSpPr>
        <xdr:cNvPr id="619" name="公債費平均値テキスト"/>
        <xdr:cNvSpPr txBox="1"/>
      </xdr:nvSpPr>
      <xdr:spPr>
        <a:xfrm>
          <a:off x="16370300" y="12981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99923</xdr:rowOff>
    </xdr:from>
    <xdr:to>
      <xdr:col>85</xdr:col>
      <xdr:colOff>177800</xdr:colOff>
      <xdr:row>77</xdr:row>
      <xdr:rowOff>30073</xdr:rowOff>
    </xdr:to>
    <xdr:sp macro="" textlink="">
      <xdr:nvSpPr>
        <xdr:cNvPr id="620" name="フローチャート: 判断 619"/>
        <xdr:cNvSpPr/>
      </xdr:nvSpPr>
      <xdr:spPr>
        <a:xfrm>
          <a:off x="162687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149296</xdr:rowOff>
    </xdr:from>
    <xdr:to>
      <xdr:col>81</xdr:col>
      <xdr:colOff>50800</xdr:colOff>
      <xdr:row>77</xdr:row>
      <xdr:rowOff>151267</xdr:rowOff>
    </xdr:to>
    <xdr:cxnSp macro="">
      <xdr:nvCxnSpPr>
        <xdr:cNvPr id="621" name="直線コネクタ 620"/>
        <xdr:cNvCxnSpPr/>
      </xdr:nvCxnSpPr>
      <xdr:spPr>
        <a:xfrm flipV="1">
          <a:off x="14592300" y="13350946"/>
          <a:ext cx="889000" cy="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104377</xdr:rowOff>
    </xdr:from>
    <xdr:to>
      <xdr:col>81</xdr:col>
      <xdr:colOff>101600</xdr:colOff>
      <xdr:row>77</xdr:row>
      <xdr:rowOff>34527</xdr:rowOff>
    </xdr:to>
    <xdr:sp macro="" textlink="">
      <xdr:nvSpPr>
        <xdr:cNvPr id="622" name="フローチャート: 判断 621"/>
        <xdr:cNvSpPr/>
      </xdr:nvSpPr>
      <xdr:spPr>
        <a:xfrm>
          <a:off x="15430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51054</xdr:rowOff>
    </xdr:from>
    <xdr:ext cx="534377" cy="259045"/>
    <xdr:sp macro="" textlink="">
      <xdr:nvSpPr>
        <xdr:cNvPr id="623" name="テキスト ボックス 622"/>
        <xdr:cNvSpPr txBox="1"/>
      </xdr:nvSpPr>
      <xdr:spPr>
        <a:xfrm>
          <a:off x="15214111" y="1290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151267</xdr:rowOff>
    </xdr:from>
    <xdr:to>
      <xdr:col>76</xdr:col>
      <xdr:colOff>114300</xdr:colOff>
      <xdr:row>77</xdr:row>
      <xdr:rowOff>152095</xdr:rowOff>
    </xdr:to>
    <xdr:cxnSp macro="">
      <xdr:nvCxnSpPr>
        <xdr:cNvPr id="624" name="直線コネクタ 623"/>
        <xdr:cNvCxnSpPr/>
      </xdr:nvCxnSpPr>
      <xdr:spPr>
        <a:xfrm flipV="1">
          <a:off x="13703300" y="13352917"/>
          <a:ext cx="889000" cy="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88872</xdr:rowOff>
    </xdr:from>
    <xdr:to>
      <xdr:col>76</xdr:col>
      <xdr:colOff>165100</xdr:colOff>
      <xdr:row>77</xdr:row>
      <xdr:rowOff>19022</xdr:rowOff>
    </xdr:to>
    <xdr:sp macro="" textlink="">
      <xdr:nvSpPr>
        <xdr:cNvPr id="625" name="フローチャート: 判断 624"/>
        <xdr:cNvSpPr/>
      </xdr:nvSpPr>
      <xdr:spPr>
        <a:xfrm>
          <a:off x="14541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35550</xdr:rowOff>
    </xdr:from>
    <xdr:ext cx="534377" cy="259045"/>
    <xdr:sp macro="" textlink="">
      <xdr:nvSpPr>
        <xdr:cNvPr id="626" name="テキスト ボックス 625"/>
        <xdr:cNvSpPr txBox="1"/>
      </xdr:nvSpPr>
      <xdr:spPr>
        <a:xfrm>
          <a:off x="14325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152095</xdr:rowOff>
    </xdr:from>
    <xdr:to>
      <xdr:col>71</xdr:col>
      <xdr:colOff>177800</xdr:colOff>
      <xdr:row>77</xdr:row>
      <xdr:rowOff>152543</xdr:rowOff>
    </xdr:to>
    <xdr:cxnSp macro="">
      <xdr:nvCxnSpPr>
        <xdr:cNvPr id="627" name="直線コネクタ 626"/>
        <xdr:cNvCxnSpPr/>
      </xdr:nvCxnSpPr>
      <xdr:spPr>
        <a:xfrm flipV="1">
          <a:off x="12814300" y="13353745"/>
          <a:ext cx="889000" cy="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88081</xdr:rowOff>
    </xdr:from>
    <xdr:to>
      <xdr:col>72</xdr:col>
      <xdr:colOff>38100</xdr:colOff>
      <xdr:row>77</xdr:row>
      <xdr:rowOff>18231</xdr:rowOff>
    </xdr:to>
    <xdr:sp macro="" textlink="">
      <xdr:nvSpPr>
        <xdr:cNvPr id="628" name="フローチャート: 判断 627"/>
        <xdr:cNvSpPr/>
      </xdr:nvSpPr>
      <xdr:spPr>
        <a:xfrm>
          <a:off x="13652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34758</xdr:rowOff>
    </xdr:from>
    <xdr:ext cx="534377" cy="259045"/>
    <xdr:sp macro="" textlink="">
      <xdr:nvSpPr>
        <xdr:cNvPr id="629" name="テキスト ボックス 628"/>
        <xdr:cNvSpPr txBox="1"/>
      </xdr:nvSpPr>
      <xdr:spPr>
        <a:xfrm>
          <a:off x="13436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102904</xdr:rowOff>
    </xdr:from>
    <xdr:to>
      <xdr:col>67</xdr:col>
      <xdr:colOff>101600</xdr:colOff>
      <xdr:row>77</xdr:row>
      <xdr:rowOff>33054</xdr:rowOff>
    </xdr:to>
    <xdr:sp macro="" textlink="">
      <xdr:nvSpPr>
        <xdr:cNvPr id="630" name="フローチャート: 判断 629"/>
        <xdr:cNvSpPr/>
      </xdr:nvSpPr>
      <xdr:spPr>
        <a:xfrm>
          <a:off x="12763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49581</xdr:rowOff>
    </xdr:from>
    <xdr:ext cx="534377" cy="259045"/>
    <xdr:sp macro="" textlink="">
      <xdr:nvSpPr>
        <xdr:cNvPr id="631" name="テキスト ボックス 630"/>
        <xdr:cNvSpPr txBox="1"/>
      </xdr:nvSpPr>
      <xdr:spPr>
        <a:xfrm>
          <a:off x="12547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89207</xdr:rowOff>
    </xdr:from>
    <xdr:to>
      <xdr:col>85</xdr:col>
      <xdr:colOff>177800</xdr:colOff>
      <xdr:row>78</xdr:row>
      <xdr:rowOff>19357</xdr:rowOff>
    </xdr:to>
    <xdr:sp macro="" textlink="">
      <xdr:nvSpPr>
        <xdr:cNvPr id="637" name="楕円 636"/>
        <xdr:cNvSpPr/>
      </xdr:nvSpPr>
      <xdr:spPr>
        <a:xfrm>
          <a:off x="16268700" y="1329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67634</xdr:rowOff>
    </xdr:from>
    <xdr:ext cx="534377" cy="259045"/>
    <xdr:sp macro="" textlink="">
      <xdr:nvSpPr>
        <xdr:cNvPr id="638" name="公債費該当値テキスト"/>
        <xdr:cNvSpPr txBox="1"/>
      </xdr:nvSpPr>
      <xdr:spPr>
        <a:xfrm>
          <a:off x="16370300" y="1326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98496</xdr:rowOff>
    </xdr:from>
    <xdr:to>
      <xdr:col>81</xdr:col>
      <xdr:colOff>101600</xdr:colOff>
      <xdr:row>78</xdr:row>
      <xdr:rowOff>28646</xdr:rowOff>
    </xdr:to>
    <xdr:sp macro="" textlink="">
      <xdr:nvSpPr>
        <xdr:cNvPr id="639" name="楕円 638"/>
        <xdr:cNvSpPr/>
      </xdr:nvSpPr>
      <xdr:spPr>
        <a:xfrm>
          <a:off x="15430500" y="1330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19773</xdr:rowOff>
    </xdr:from>
    <xdr:ext cx="534377" cy="259045"/>
    <xdr:sp macro="" textlink="">
      <xdr:nvSpPr>
        <xdr:cNvPr id="640" name="テキスト ボックス 639"/>
        <xdr:cNvSpPr txBox="1"/>
      </xdr:nvSpPr>
      <xdr:spPr>
        <a:xfrm>
          <a:off x="15214111" y="1339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100467</xdr:rowOff>
    </xdr:from>
    <xdr:to>
      <xdr:col>76</xdr:col>
      <xdr:colOff>165100</xdr:colOff>
      <xdr:row>78</xdr:row>
      <xdr:rowOff>30617</xdr:rowOff>
    </xdr:to>
    <xdr:sp macro="" textlink="">
      <xdr:nvSpPr>
        <xdr:cNvPr id="641" name="楕円 640"/>
        <xdr:cNvSpPr/>
      </xdr:nvSpPr>
      <xdr:spPr>
        <a:xfrm>
          <a:off x="14541500" y="1330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21744</xdr:rowOff>
    </xdr:from>
    <xdr:ext cx="534377" cy="259045"/>
    <xdr:sp macro="" textlink="">
      <xdr:nvSpPr>
        <xdr:cNvPr id="642" name="テキスト ボックス 641"/>
        <xdr:cNvSpPr txBox="1"/>
      </xdr:nvSpPr>
      <xdr:spPr>
        <a:xfrm>
          <a:off x="14325111" y="1339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101295</xdr:rowOff>
    </xdr:from>
    <xdr:to>
      <xdr:col>72</xdr:col>
      <xdr:colOff>38100</xdr:colOff>
      <xdr:row>78</xdr:row>
      <xdr:rowOff>31445</xdr:rowOff>
    </xdr:to>
    <xdr:sp macro="" textlink="">
      <xdr:nvSpPr>
        <xdr:cNvPr id="643" name="楕円 642"/>
        <xdr:cNvSpPr/>
      </xdr:nvSpPr>
      <xdr:spPr>
        <a:xfrm>
          <a:off x="13652500" y="1330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22572</xdr:rowOff>
    </xdr:from>
    <xdr:ext cx="534377" cy="259045"/>
    <xdr:sp macro="" textlink="">
      <xdr:nvSpPr>
        <xdr:cNvPr id="644" name="テキスト ボックス 643"/>
        <xdr:cNvSpPr txBox="1"/>
      </xdr:nvSpPr>
      <xdr:spPr>
        <a:xfrm>
          <a:off x="13436111" y="1339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101743</xdr:rowOff>
    </xdr:from>
    <xdr:to>
      <xdr:col>67</xdr:col>
      <xdr:colOff>101600</xdr:colOff>
      <xdr:row>78</xdr:row>
      <xdr:rowOff>31893</xdr:rowOff>
    </xdr:to>
    <xdr:sp macro="" textlink="">
      <xdr:nvSpPr>
        <xdr:cNvPr id="645" name="楕円 644"/>
        <xdr:cNvSpPr/>
      </xdr:nvSpPr>
      <xdr:spPr>
        <a:xfrm>
          <a:off x="12763500" y="1330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23020</xdr:rowOff>
    </xdr:from>
    <xdr:ext cx="534377" cy="259045"/>
    <xdr:sp macro="" textlink="">
      <xdr:nvSpPr>
        <xdr:cNvPr id="646" name="テキスト ボックス 645"/>
        <xdr:cNvSpPr txBox="1"/>
      </xdr:nvSpPr>
      <xdr:spPr>
        <a:xfrm>
          <a:off x="12547111" y="1339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94866</xdr:rowOff>
    </xdr:to>
    <xdr:cxnSp macro="">
      <xdr:nvCxnSpPr>
        <xdr:cNvPr id="672" name="直線コネクタ 671"/>
        <xdr:cNvCxnSpPr/>
      </xdr:nvCxnSpPr>
      <xdr:spPr>
        <a:xfrm flipV="1">
          <a:off x="16317595" y="15541575"/>
          <a:ext cx="1269" cy="152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98693</xdr:rowOff>
    </xdr:from>
    <xdr:ext cx="469744" cy="259045"/>
    <xdr:sp macro="" textlink="">
      <xdr:nvSpPr>
        <xdr:cNvPr id="673" name="積立金最小値テキスト"/>
        <xdr:cNvSpPr txBox="1"/>
      </xdr:nvSpPr>
      <xdr:spPr>
        <a:xfrm>
          <a:off x="16370300" y="1707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94866</xdr:rowOff>
    </xdr:from>
    <xdr:to>
      <xdr:col>86</xdr:col>
      <xdr:colOff>25400</xdr:colOff>
      <xdr:row>99</xdr:row>
      <xdr:rowOff>94866</xdr:rowOff>
    </xdr:to>
    <xdr:cxnSp macro="">
      <xdr:nvCxnSpPr>
        <xdr:cNvPr id="674" name="直線コネクタ 673"/>
        <xdr:cNvCxnSpPr/>
      </xdr:nvCxnSpPr>
      <xdr:spPr>
        <a:xfrm>
          <a:off x="16230600" y="170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599010" cy="259045"/>
    <xdr:sp macro="" textlink="">
      <xdr:nvSpPr>
        <xdr:cNvPr id="675" name="積立金最大値テキスト"/>
        <xdr:cNvSpPr txBox="1"/>
      </xdr:nvSpPr>
      <xdr:spPr>
        <a:xfrm>
          <a:off x="16370300" y="1531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6" name="直線コネクタ 675"/>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45168</xdr:rowOff>
    </xdr:from>
    <xdr:to>
      <xdr:col>85</xdr:col>
      <xdr:colOff>127000</xdr:colOff>
      <xdr:row>99</xdr:row>
      <xdr:rowOff>72961</xdr:rowOff>
    </xdr:to>
    <xdr:cxnSp macro="">
      <xdr:nvCxnSpPr>
        <xdr:cNvPr id="677" name="直線コネクタ 676"/>
        <xdr:cNvCxnSpPr/>
      </xdr:nvCxnSpPr>
      <xdr:spPr>
        <a:xfrm flipV="1">
          <a:off x="15481300" y="17018718"/>
          <a:ext cx="838200" cy="2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73728</xdr:rowOff>
    </xdr:from>
    <xdr:ext cx="534377" cy="259045"/>
    <xdr:sp macro="" textlink="">
      <xdr:nvSpPr>
        <xdr:cNvPr id="678" name="積立金平均値テキスト"/>
        <xdr:cNvSpPr txBox="1"/>
      </xdr:nvSpPr>
      <xdr:spPr>
        <a:xfrm>
          <a:off x="16370300" y="16704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50851</xdr:rowOff>
    </xdr:from>
    <xdr:to>
      <xdr:col>85</xdr:col>
      <xdr:colOff>177800</xdr:colOff>
      <xdr:row>98</xdr:row>
      <xdr:rowOff>152451</xdr:rowOff>
    </xdr:to>
    <xdr:sp macro="" textlink="">
      <xdr:nvSpPr>
        <xdr:cNvPr id="679" name="フローチャート: 判断 678"/>
        <xdr:cNvSpPr/>
      </xdr:nvSpPr>
      <xdr:spPr>
        <a:xfrm>
          <a:off x="162687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69938</xdr:rowOff>
    </xdr:from>
    <xdr:to>
      <xdr:col>81</xdr:col>
      <xdr:colOff>50800</xdr:colOff>
      <xdr:row>99</xdr:row>
      <xdr:rowOff>72961</xdr:rowOff>
    </xdr:to>
    <xdr:cxnSp macro="">
      <xdr:nvCxnSpPr>
        <xdr:cNvPr id="680" name="直線コネクタ 679"/>
        <xdr:cNvCxnSpPr/>
      </xdr:nvCxnSpPr>
      <xdr:spPr>
        <a:xfrm>
          <a:off x="14592300" y="17043488"/>
          <a:ext cx="889000" cy="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59023</xdr:rowOff>
    </xdr:from>
    <xdr:to>
      <xdr:col>81</xdr:col>
      <xdr:colOff>101600</xdr:colOff>
      <xdr:row>98</xdr:row>
      <xdr:rowOff>160623</xdr:rowOff>
    </xdr:to>
    <xdr:sp macro="" textlink="">
      <xdr:nvSpPr>
        <xdr:cNvPr id="681" name="フローチャート: 判断 680"/>
        <xdr:cNvSpPr/>
      </xdr:nvSpPr>
      <xdr:spPr>
        <a:xfrm>
          <a:off x="15430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5700</xdr:rowOff>
    </xdr:from>
    <xdr:ext cx="534377" cy="259045"/>
    <xdr:sp macro="" textlink="">
      <xdr:nvSpPr>
        <xdr:cNvPr id="682" name="テキスト ボックス 681"/>
        <xdr:cNvSpPr txBox="1"/>
      </xdr:nvSpPr>
      <xdr:spPr>
        <a:xfrm>
          <a:off x="15214111" y="1663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60533</xdr:rowOff>
    </xdr:from>
    <xdr:to>
      <xdr:col>76</xdr:col>
      <xdr:colOff>114300</xdr:colOff>
      <xdr:row>99</xdr:row>
      <xdr:rowOff>69938</xdr:rowOff>
    </xdr:to>
    <xdr:cxnSp macro="">
      <xdr:nvCxnSpPr>
        <xdr:cNvPr id="683" name="直線コネクタ 682"/>
        <xdr:cNvCxnSpPr/>
      </xdr:nvCxnSpPr>
      <xdr:spPr>
        <a:xfrm>
          <a:off x="13703300" y="17034083"/>
          <a:ext cx="889000" cy="9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59655</xdr:rowOff>
    </xdr:from>
    <xdr:to>
      <xdr:col>76</xdr:col>
      <xdr:colOff>165100</xdr:colOff>
      <xdr:row>98</xdr:row>
      <xdr:rowOff>161255</xdr:rowOff>
    </xdr:to>
    <xdr:sp macro="" textlink="">
      <xdr:nvSpPr>
        <xdr:cNvPr id="684" name="フローチャート: 判断 683"/>
        <xdr:cNvSpPr/>
      </xdr:nvSpPr>
      <xdr:spPr>
        <a:xfrm>
          <a:off x="14541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6332</xdr:rowOff>
    </xdr:from>
    <xdr:ext cx="534377" cy="259045"/>
    <xdr:sp macro="" textlink="">
      <xdr:nvSpPr>
        <xdr:cNvPr id="685" name="テキスト ボックス 684"/>
        <xdr:cNvSpPr txBox="1"/>
      </xdr:nvSpPr>
      <xdr:spPr>
        <a:xfrm>
          <a:off x="14325111" y="1663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60533</xdr:rowOff>
    </xdr:from>
    <xdr:to>
      <xdr:col>71</xdr:col>
      <xdr:colOff>177800</xdr:colOff>
      <xdr:row>99</xdr:row>
      <xdr:rowOff>82840</xdr:rowOff>
    </xdr:to>
    <xdr:cxnSp macro="">
      <xdr:nvCxnSpPr>
        <xdr:cNvPr id="686" name="直線コネクタ 685"/>
        <xdr:cNvCxnSpPr/>
      </xdr:nvCxnSpPr>
      <xdr:spPr>
        <a:xfrm flipV="1">
          <a:off x="12814300" y="17034083"/>
          <a:ext cx="889000" cy="2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41737</xdr:rowOff>
    </xdr:from>
    <xdr:to>
      <xdr:col>72</xdr:col>
      <xdr:colOff>38100</xdr:colOff>
      <xdr:row>98</xdr:row>
      <xdr:rowOff>143337</xdr:rowOff>
    </xdr:to>
    <xdr:sp macro="" textlink="">
      <xdr:nvSpPr>
        <xdr:cNvPr id="687" name="フローチャート: 判断 686"/>
        <xdr:cNvSpPr/>
      </xdr:nvSpPr>
      <xdr:spPr>
        <a:xfrm>
          <a:off x="13652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159864</xdr:rowOff>
    </xdr:from>
    <xdr:ext cx="534377" cy="259045"/>
    <xdr:sp macro="" textlink="">
      <xdr:nvSpPr>
        <xdr:cNvPr id="688" name="テキスト ボックス 687"/>
        <xdr:cNvSpPr txBox="1"/>
      </xdr:nvSpPr>
      <xdr:spPr>
        <a:xfrm>
          <a:off x="13436111" y="1661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57699</xdr:rowOff>
    </xdr:from>
    <xdr:to>
      <xdr:col>67</xdr:col>
      <xdr:colOff>101600</xdr:colOff>
      <xdr:row>98</xdr:row>
      <xdr:rowOff>159299</xdr:rowOff>
    </xdr:to>
    <xdr:sp macro="" textlink="">
      <xdr:nvSpPr>
        <xdr:cNvPr id="689" name="フローチャート: 判断 688"/>
        <xdr:cNvSpPr/>
      </xdr:nvSpPr>
      <xdr:spPr>
        <a:xfrm>
          <a:off x="12763500" y="1685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4376</xdr:rowOff>
    </xdr:from>
    <xdr:ext cx="534377" cy="259045"/>
    <xdr:sp macro="" textlink="">
      <xdr:nvSpPr>
        <xdr:cNvPr id="690" name="テキスト ボックス 689"/>
        <xdr:cNvSpPr txBox="1"/>
      </xdr:nvSpPr>
      <xdr:spPr>
        <a:xfrm>
          <a:off x="12547111" y="1663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165818</xdr:rowOff>
    </xdr:from>
    <xdr:to>
      <xdr:col>85</xdr:col>
      <xdr:colOff>177800</xdr:colOff>
      <xdr:row>99</xdr:row>
      <xdr:rowOff>95968</xdr:rowOff>
    </xdr:to>
    <xdr:sp macro="" textlink="">
      <xdr:nvSpPr>
        <xdr:cNvPr id="696" name="楕円 695"/>
        <xdr:cNvSpPr/>
      </xdr:nvSpPr>
      <xdr:spPr>
        <a:xfrm>
          <a:off x="16268700" y="1696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80745</xdr:rowOff>
    </xdr:from>
    <xdr:ext cx="534377" cy="259045"/>
    <xdr:sp macro="" textlink="">
      <xdr:nvSpPr>
        <xdr:cNvPr id="697" name="積立金該当値テキスト"/>
        <xdr:cNvSpPr txBox="1"/>
      </xdr:nvSpPr>
      <xdr:spPr>
        <a:xfrm>
          <a:off x="16370300" y="1688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22161</xdr:rowOff>
    </xdr:from>
    <xdr:to>
      <xdr:col>81</xdr:col>
      <xdr:colOff>101600</xdr:colOff>
      <xdr:row>99</xdr:row>
      <xdr:rowOff>123761</xdr:rowOff>
    </xdr:to>
    <xdr:sp macro="" textlink="">
      <xdr:nvSpPr>
        <xdr:cNvPr id="698" name="楕円 697"/>
        <xdr:cNvSpPr/>
      </xdr:nvSpPr>
      <xdr:spPr>
        <a:xfrm>
          <a:off x="15430500" y="1699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114888</xdr:rowOff>
    </xdr:from>
    <xdr:ext cx="469744" cy="259045"/>
    <xdr:sp macro="" textlink="">
      <xdr:nvSpPr>
        <xdr:cNvPr id="699" name="テキスト ボックス 698"/>
        <xdr:cNvSpPr txBox="1"/>
      </xdr:nvSpPr>
      <xdr:spPr>
        <a:xfrm>
          <a:off x="15246428" y="17088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19138</xdr:rowOff>
    </xdr:from>
    <xdr:to>
      <xdr:col>76</xdr:col>
      <xdr:colOff>165100</xdr:colOff>
      <xdr:row>99</xdr:row>
      <xdr:rowOff>120738</xdr:rowOff>
    </xdr:to>
    <xdr:sp macro="" textlink="">
      <xdr:nvSpPr>
        <xdr:cNvPr id="700" name="楕円 699"/>
        <xdr:cNvSpPr/>
      </xdr:nvSpPr>
      <xdr:spPr>
        <a:xfrm>
          <a:off x="14541500" y="1699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111865</xdr:rowOff>
    </xdr:from>
    <xdr:ext cx="469744" cy="259045"/>
    <xdr:sp macro="" textlink="">
      <xdr:nvSpPr>
        <xdr:cNvPr id="701" name="テキスト ボックス 700"/>
        <xdr:cNvSpPr txBox="1"/>
      </xdr:nvSpPr>
      <xdr:spPr>
        <a:xfrm>
          <a:off x="14357428" y="1708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9733</xdr:rowOff>
    </xdr:from>
    <xdr:to>
      <xdr:col>72</xdr:col>
      <xdr:colOff>38100</xdr:colOff>
      <xdr:row>99</xdr:row>
      <xdr:rowOff>111333</xdr:rowOff>
    </xdr:to>
    <xdr:sp macro="" textlink="">
      <xdr:nvSpPr>
        <xdr:cNvPr id="702" name="楕円 701"/>
        <xdr:cNvSpPr/>
      </xdr:nvSpPr>
      <xdr:spPr>
        <a:xfrm>
          <a:off x="13652500" y="1698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102460</xdr:rowOff>
    </xdr:from>
    <xdr:ext cx="534377" cy="259045"/>
    <xdr:sp macro="" textlink="">
      <xdr:nvSpPr>
        <xdr:cNvPr id="703" name="テキスト ボックス 702"/>
        <xdr:cNvSpPr txBox="1"/>
      </xdr:nvSpPr>
      <xdr:spPr>
        <a:xfrm>
          <a:off x="13436111" y="1707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32040</xdr:rowOff>
    </xdr:from>
    <xdr:to>
      <xdr:col>67</xdr:col>
      <xdr:colOff>101600</xdr:colOff>
      <xdr:row>99</xdr:row>
      <xdr:rowOff>133640</xdr:rowOff>
    </xdr:to>
    <xdr:sp macro="" textlink="">
      <xdr:nvSpPr>
        <xdr:cNvPr id="704" name="楕円 703"/>
        <xdr:cNvSpPr/>
      </xdr:nvSpPr>
      <xdr:spPr>
        <a:xfrm>
          <a:off x="12763500" y="1700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124767</xdr:rowOff>
    </xdr:from>
    <xdr:ext cx="469744" cy="259045"/>
    <xdr:sp macro="" textlink="">
      <xdr:nvSpPr>
        <xdr:cNvPr id="705" name="テキスト ボックス 704"/>
        <xdr:cNvSpPr txBox="1"/>
      </xdr:nvSpPr>
      <xdr:spPr>
        <a:xfrm>
          <a:off x="12579428" y="1709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10221</xdr:rowOff>
    </xdr:from>
    <xdr:to>
      <xdr:col>116</xdr:col>
      <xdr:colOff>62864</xdr:colOff>
      <xdr:row>38</xdr:row>
      <xdr:rowOff>139700</xdr:rowOff>
    </xdr:to>
    <xdr:cxnSp macro="">
      <xdr:nvCxnSpPr>
        <xdr:cNvPr id="727" name="直線コネクタ 726"/>
        <xdr:cNvCxnSpPr/>
      </xdr:nvCxnSpPr>
      <xdr:spPr>
        <a:xfrm flipV="1">
          <a:off x="22159595" y="5496621"/>
          <a:ext cx="1269" cy="1158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128348</xdr:rowOff>
    </xdr:from>
    <xdr:ext cx="534377" cy="259045"/>
    <xdr:sp macro="" textlink="">
      <xdr:nvSpPr>
        <xdr:cNvPr id="730" name="投資及び出資金最大値テキスト"/>
        <xdr:cNvSpPr txBox="1"/>
      </xdr:nvSpPr>
      <xdr:spPr>
        <a:xfrm>
          <a:off x="22212300" y="527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10221</xdr:rowOff>
    </xdr:from>
    <xdr:to>
      <xdr:col>116</xdr:col>
      <xdr:colOff>152400</xdr:colOff>
      <xdr:row>32</xdr:row>
      <xdr:rowOff>10221</xdr:rowOff>
    </xdr:to>
    <xdr:cxnSp macro="">
      <xdr:nvCxnSpPr>
        <xdr:cNvPr id="731" name="直線コネクタ 730"/>
        <xdr:cNvCxnSpPr/>
      </xdr:nvCxnSpPr>
      <xdr:spPr>
        <a:xfrm>
          <a:off x="22072600" y="5496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37059</xdr:rowOff>
    </xdr:from>
    <xdr:to>
      <xdr:col>116</xdr:col>
      <xdr:colOff>63500</xdr:colOff>
      <xdr:row>37</xdr:row>
      <xdr:rowOff>114417</xdr:rowOff>
    </xdr:to>
    <xdr:cxnSp macro="">
      <xdr:nvCxnSpPr>
        <xdr:cNvPr id="732" name="直線コネクタ 731"/>
        <xdr:cNvCxnSpPr/>
      </xdr:nvCxnSpPr>
      <xdr:spPr>
        <a:xfrm flipV="1">
          <a:off x="21323300" y="6209259"/>
          <a:ext cx="838200" cy="248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142628</xdr:rowOff>
    </xdr:from>
    <xdr:ext cx="469744" cy="259045"/>
    <xdr:sp macro="" textlink="">
      <xdr:nvSpPr>
        <xdr:cNvPr id="733" name="投資及び出資金平均値テキスト"/>
        <xdr:cNvSpPr txBox="1"/>
      </xdr:nvSpPr>
      <xdr:spPr>
        <a:xfrm>
          <a:off x="22212300" y="64862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164201</xdr:rowOff>
    </xdr:from>
    <xdr:to>
      <xdr:col>116</xdr:col>
      <xdr:colOff>114300</xdr:colOff>
      <xdr:row>38</xdr:row>
      <xdr:rowOff>94351</xdr:rowOff>
    </xdr:to>
    <xdr:sp macro="" textlink="">
      <xdr:nvSpPr>
        <xdr:cNvPr id="734" name="フローチャート: 判断 733"/>
        <xdr:cNvSpPr/>
      </xdr:nvSpPr>
      <xdr:spPr>
        <a:xfrm>
          <a:off x="22110700" y="650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106781</xdr:rowOff>
    </xdr:from>
    <xdr:to>
      <xdr:col>111</xdr:col>
      <xdr:colOff>177800</xdr:colOff>
      <xdr:row>37</xdr:row>
      <xdr:rowOff>114417</xdr:rowOff>
    </xdr:to>
    <xdr:cxnSp macro="">
      <xdr:nvCxnSpPr>
        <xdr:cNvPr id="735" name="直線コネクタ 734"/>
        <xdr:cNvCxnSpPr/>
      </xdr:nvCxnSpPr>
      <xdr:spPr>
        <a:xfrm>
          <a:off x="20434300" y="6278981"/>
          <a:ext cx="889000" cy="179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22286</xdr:rowOff>
    </xdr:from>
    <xdr:to>
      <xdr:col>112</xdr:col>
      <xdr:colOff>38100</xdr:colOff>
      <xdr:row>38</xdr:row>
      <xdr:rowOff>123886</xdr:rowOff>
    </xdr:to>
    <xdr:sp macro="" textlink="">
      <xdr:nvSpPr>
        <xdr:cNvPr id="736" name="フローチャート: 判断 735"/>
        <xdr:cNvSpPr/>
      </xdr:nvSpPr>
      <xdr:spPr>
        <a:xfrm>
          <a:off x="212725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115013</xdr:rowOff>
    </xdr:from>
    <xdr:ext cx="469744" cy="259045"/>
    <xdr:sp macro="" textlink="">
      <xdr:nvSpPr>
        <xdr:cNvPr id="737" name="テキスト ボックス 736"/>
        <xdr:cNvSpPr txBox="1"/>
      </xdr:nvSpPr>
      <xdr:spPr>
        <a:xfrm>
          <a:off x="21088428" y="6630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106781</xdr:rowOff>
    </xdr:from>
    <xdr:to>
      <xdr:col>107</xdr:col>
      <xdr:colOff>50800</xdr:colOff>
      <xdr:row>37</xdr:row>
      <xdr:rowOff>162057</xdr:rowOff>
    </xdr:to>
    <xdr:cxnSp macro="">
      <xdr:nvCxnSpPr>
        <xdr:cNvPr id="738" name="直線コネクタ 737"/>
        <xdr:cNvCxnSpPr/>
      </xdr:nvCxnSpPr>
      <xdr:spPr>
        <a:xfrm flipV="1">
          <a:off x="19545300" y="6278981"/>
          <a:ext cx="889000" cy="22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4090</xdr:rowOff>
    </xdr:from>
    <xdr:to>
      <xdr:col>107</xdr:col>
      <xdr:colOff>101600</xdr:colOff>
      <xdr:row>38</xdr:row>
      <xdr:rowOff>105690</xdr:rowOff>
    </xdr:to>
    <xdr:sp macro="" textlink="">
      <xdr:nvSpPr>
        <xdr:cNvPr id="739" name="フローチャート: 判断 738"/>
        <xdr:cNvSpPr/>
      </xdr:nvSpPr>
      <xdr:spPr>
        <a:xfrm>
          <a:off x="20383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96817</xdr:rowOff>
    </xdr:from>
    <xdr:ext cx="469744" cy="259045"/>
    <xdr:sp macro="" textlink="">
      <xdr:nvSpPr>
        <xdr:cNvPr id="740" name="テキスト ボックス 739"/>
        <xdr:cNvSpPr txBox="1"/>
      </xdr:nvSpPr>
      <xdr:spPr>
        <a:xfrm>
          <a:off x="20199428" y="661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162057</xdr:rowOff>
    </xdr:from>
    <xdr:to>
      <xdr:col>102</xdr:col>
      <xdr:colOff>114300</xdr:colOff>
      <xdr:row>38</xdr:row>
      <xdr:rowOff>125161</xdr:rowOff>
    </xdr:to>
    <xdr:cxnSp macro="">
      <xdr:nvCxnSpPr>
        <xdr:cNvPr id="741" name="直線コネクタ 740"/>
        <xdr:cNvCxnSpPr/>
      </xdr:nvCxnSpPr>
      <xdr:spPr>
        <a:xfrm flipV="1">
          <a:off x="18656300" y="6505707"/>
          <a:ext cx="889000" cy="13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11405</xdr:rowOff>
    </xdr:from>
    <xdr:to>
      <xdr:col>102</xdr:col>
      <xdr:colOff>165100</xdr:colOff>
      <xdr:row>38</xdr:row>
      <xdr:rowOff>113005</xdr:rowOff>
    </xdr:to>
    <xdr:sp macro="" textlink="">
      <xdr:nvSpPr>
        <xdr:cNvPr id="742" name="フローチャート: 判断 741"/>
        <xdr:cNvSpPr/>
      </xdr:nvSpPr>
      <xdr:spPr>
        <a:xfrm>
          <a:off x="19494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104132</xdr:rowOff>
    </xdr:from>
    <xdr:ext cx="469744" cy="259045"/>
    <xdr:sp macro="" textlink="">
      <xdr:nvSpPr>
        <xdr:cNvPr id="743" name="テキスト ボックス 742"/>
        <xdr:cNvSpPr txBox="1"/>
      </xdr:nvSpPr>
      <xdr:spPr>
        <a:xfrm>
          <a:off x="19310428" y="6619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42174</xdr:rowOff>
    </xdr:from>
    <xdr:to>
      <xdr:col>98</xdr:col>
      <xdr:colOff>38100</xdr:colOff>
      <xdr:row>38</xdr:row>
      <xdr:rowOff>143774</xdr:rowOff>
    </xdr:to>
    <xdr:sp macro="" textlink="">
      <xdr:nvSpPr>
        <xdr:cNvPr id="744" name="フローチャート: 判断 743"/>
        <xdr:cNvSpPr/>
      </xdr:nvSpPr>
      <xdr:spPr>
        <a:xfrm>
          <a:off x="18605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160301</xdr:rowOff>
    </xdr:from>
    <xdr:ext cx="469744" cy="259045"/>
    <xdr:sp macro="" textlink="">
      <xdr:nvSpPr>
        <xdr:cNvPr id="745" name="テキスト ボックス 744"/>
        <xdr:cNvSpPr txBox="1"/>
      </xdr:nvSpPr>
      <xdr:spPr>
        <a:xfrm>
          <a:off x="18421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157709</xdr:rowOff>
    </xdr:from>
    <xdr:to>
      <xdr:col>116</xdr:col>
      <xdr:colOff>114300</xdr:colOff>
      <xdr:row>36</xdr:row>
      <xdr:rowOff>87859</xdr:rowOff>
    </xdr:to>
    <xdr:sp macro="" textlink="">
      <xdr:nvSpPr>
        <xdr:cNvPr id="751" name="楕円 750"/>
        <xdr:cNvSpPr/>
      </xdr:nvSpPr>
      <xdr:spPr>
        <a:xfrm>
          <a:off x="22110700" y="615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9136</xdr:rowOff>
    </xdr:from>
    <xdr:ext cx="469744" cy="259045"/>
    <xdr:sp macro="" textlink="">
      <xdr:nvSpPr>
        <xdr:cNvPr id="752" name="投資及び出資金該当値テキスト"/>
        <xdr:cNvSpPr txBox="1"/>
      </xdr:nvSpPr>
      <xdr:spPr>
        <a:xfrm>
          <a:off x="22212300" y="6009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63617</xdr:rowOff>
    </xdr:from>
    <xdr:to>
      <xdr:col>112</xdr:col>
      <xdr:colOff>38100</xdr:colOff>
      <xdr:row>37</xdr:row>
      <xdr:rowOff>165216</xdr:rowOff>
    </xdr:to>
    <xdr:sp macro="" textlink="">
      <xdr:nvSpPr>
        <xdr:cNvPr id="753" name="楕円 752"/>
        <xdr:cNvSpPr/>
      </xdr:nvSpPr>
      <xdr:spPr>
        <a:xfrm>
          <a:off x="21272500" y="640726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10294</xdr:rowOff>
    </xdr:from>
    <xdr:ext cx="469744" cy="259045"/>
    <xdr:sp macro="" textlink="">
      <xdr:nvSpPr>
        <xdr:cNvPr id="754" name="テキスト ボックス 753"/>
        <xdr:cNvSpPr txBox="1"/>
      </xdr:nvSpPr>
      <xdr:spPr>
        <a:xfrm>
          <a:off x="21088428" y="618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55981</xdr:rowOff>
    </xdr:from>
    <xdr:to>
      <xdr:col>107</xdr:col>
      <xdr:colOff>101600</xdr:colOff>
      <xdr:row>36</xdr:row>
      <xdr:rowOff>157581</xdr:rowOff>
    </xdr:to>
    <xdr:sp macro="" textlink="">
      <xdr:nvSpPr>
        <xdr:cNvPr id="755" name="楕円 754"/>
        <xdr:cNvSpPr/>
      </xdr:nvSpPr>
      <xdr:spPr>
        <a:xfrm>
          <a:off x="20383500" y="622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2658</xdr:rowOff>
    </xdr:from>
    <xdr:ext cx="469744" cy="259045"/>
    <xdr:sp macro="" textlink="">
      <xdr:nvSpPr>
        <xdr:cNvPr id="756" name="テキスト ボックス 755"/>
        <xdr:cNvSpPr txBox="1"/>
      </xdr:nvSpPr>
      <xdr:spPr>
        <a:xfrm>
          <a:off x="20199428" y="600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111257</xdr:rowOff>
    </xdr:from>
    <xdr:to>
      <xdr:col>102</xdr:col>
      <xdr:colOff>165100</xdr:colOff>
      <xdr:row>38</xdr:row>
      <xdr:rowOff>41407</xdr:rowOff>
    </xdr:to>
    <xdr:sp macro="" textlink="">
      <xdr:nvSpPr>
        <xdr:cNvPr id="757" name="楕円 756"/>
        <xdr:cNvSpPr/>
      </xdr:nvSpPr>
      <xdr:spPr>
        <a:xfrm>
          <a:off x="19494500" y="645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57934</xdr:rowOff>
    </xdr:from>
    <xdr:ext cx="469744" cy="259045"/>
    <xdr:sp macro="" textlink="">
      <xdr:nvSpPr>
        <xdr:cNvPr id="758" name="テキスト ボックス 757"/>
        <xdr:cNvSpPr txBox="1"/>
      </xdr:nvSpPr>
      <xdr:spPr>
        <a:xfrm>
          <a:off x="19310428" y="6230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74361</xdr:rowOff>
    </xdr:from>
    <xdr:to>
      <xdr:col>98</xdr:col>
      <xdr:colOff>38100</xdr:colOff>
      <xdr:row>39</xdr:row>
      <xdr:rowOff>4511</xdr:rowOff>
    </xdr:to>
    <xdr:sp macro="" textlink="">
      <xdr:nvSpPr>
        <xdr:cNvPr id="759" name="楕円 758"/>
        <xdr:cNvSpPr/>
      </xdr:nvSpPr>
      <xdr:spPr>
        <a:xfrm>
          <a:off x="18605500" y="658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167088</xdr:rowOff>
    </xdr:from>
    <xdr:ext cx="378565" cy="259045"/>
    <xdr:sp macro="" textlink="">
      <xdr:nvSpPr>
        <xdr:cNvPr id="760" name="テキスト ボックス 759"/>
        <xdr:cNvSpPr txBox="1"/>
      </xdr:nvSpPr>
      <xdr:spPr>
        <a:xfrm>
          <a:off x="18467017" y="6682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11627</xdr:rowOff>
    </xdr:from>
    <xdr:to>
      <xdr:col>116</xdr:col>
      <xdr:colOff>62864</xdr:colOff>
      <xdr:row>59</xdr:row>
      <xdr:rowOff>44450</xdr:rowOff>
    </xdr:to>
    <xdr:cxnSp macro="">
      <xdr:nvCxnSpPr>
        <xdr:cNvPr id="784" name="直線コネクタ 783"/>
        <xdr:cNvCxnSpPr/>
      </xdr:nvCxnSpPr>
      <xdr:spPr>
        <a:xfrm flipV="1">
          <a:off x="22159595" y="8584127"/>
          <a:ext cx="1269" cy="15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129754</xdr:rowOff>
    </xdr:from>
    <xdr:ext cx="534377" cy="259045"/>
    <xdr:sp macro="" textlink="">
      <xdr:nvSpPr>
        <xdr:cNvPr id="787" name="貸付金最大値テキスト"/>
        <xdr:cNvSpPr txBox="1"/>
      </xdr:nvSpPr>
      <xdr:spPr>
        <a:xfrm>
          <a:off x="22212300" y="835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11627</xdr:rowOff>
    </xdr:from>
    <xdr:to>
      <xdr:col>116</xdr:col>
      <xdr:colOff>152400</xdr:colOff>
      <xdr:row>50</xdr:row>
      <xdr:rowOff>11627</xdr:rowOff>
    </xdr:to>
    <xdr:cxnSp macro="">
      <xdr:nvCxnSpPr>
        <xdr:cNvPr id="788" name="直線コネクタ 787"/>
        <xdr:cNvCxnSpPr/>
      </xdr:nvCxnSpPr>
      <xdr:spPr>
        <a:xfrm>
          <a:off x="22072600" y="8584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34049</xdr:rowOff>
    </xdr:from>
    <xdr:to>
      <xdr:col>116</xdr:col>
      <xdr:colOff>63500</xdr:colOff>
      <xdr:row>59</xdr:row>
      <xdr:rowOff>34678</xdr:rowOff>
    </xdr:to>
    <xdr:cxnSp macro="">
      <xdr:nvCxnSpPr>
        <xdr:cNvPr id="789" name="直線コネクタ 788"/>
        <xdr:cNvCxnSpPr/>
      </xdr:nvCxnSpPr>
      <xdr:spPr>
        <a:xfrm flipV="1">
          <a:off x="21323300" y="10149599"/>
          <a:ext cx="838200" cy="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121035</xdr:rowOff>
    </xdr:from>
    <xdr:ext cx="469744" cy="259045"/>
    <xdr:sp macro="" textlink="">
      <xdr:nvSpPr>
        <xdr:cNvPr id="790" name="貸付金平均値テキスト"/>
        <xdr:cNvSpPr txBox="1"/>
      </xdr:nvSpPr>
      <xdr:spPr>
        <a:xfrm>
          <a:off x="22212300" y="9893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98158</xdr:rowOff>
    </xdr:from>
    <xdr:to>
      <xdr:col>116</xdr:col>
      <xdr:colOff>114300</xdr:colOff>
      <xdr:row>59</xdr:row>
      <xdr:rowOff>28308</xdr:rowOff>
    </xdr:to>
    <xdr:sp macro="" textlink="">
      <xdr:nvSpPr>
        <xdr:cNvPr id="791" name="フローチャート: 判断 790"/>
        <xdr:cNvSpPr/>
      </xdr:nvSpPr>
      <xdr:spPr>
        <a:xfrm>
          <a:off x="22110700" y="1004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33192</xdr:rowOff>
    </xdr:from>
    <xdr:to>
      <xdr:col>111</xdr:col>
      <xdr:colOff>177800</xdr:colOff>
      <xdr:row>59</xdr:row>
      <xdr:rowOff>34678</xdr:rowOff>
    </xdr:to>
    <xdr:cxnSp macro="">
      <xdr:nvCxnSpPr>
        <xdr:cNvPr id="792" name="直線コネクタ 791"/>
        <xdr:cNvCxnSpPr/>
      </xdr:nvCxnSpPr>
      <xdr:spPr>
        <a:xfrm>
          <a:off x="20434300" y="10148742"/>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102368</xdr:rowOff>
    </xdr:from>
    <xdr:to>
      <xdr:col>112</xdr:col>
      <xdr:colOff>38100</xdr:colOff>
      <xdr:row>59</xdr:row>
      <xdr:rowOff>32518</xdr:rowOff>
    </xdr:to>
    <xdr:sp macro="" textlink="">
      <xdr:nvSpPr>
        <xdr:cNvPr id="793" name="フローチャート: 判断 792"/>
        <xdr:cNvSpPr/>
      </xdr:nvSpPr>
      <xdr:spPr>
        <a:xfrm>
          <a:off x="21272500" y="1004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49045</xdr:rowOff>
    </xdr:from>
    <xdr:ext cx="469744" cy="259045"/>
    <xdr:sp macro="" textlink="">
      <xdr:nvSpPr>
        <xdr:cNvPr id="794" name="テキスト ボックス 793"/>
        <xdr:cNvSpPr txBox="1"/>
      </xdr:nvSpPr>
      <xdr:spPr>
        <a:xfrm>
          <a:off x="21088428" y="982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27077</xdr:rowOff>
    </xdr:from>
    <xdr:to>
      <xdr:col>107</xdr:col>
      <xdr:colOff>50800</xdr:colOff>
      <xdr:row>59</xdr:row>
      <xdr:rowOff>33192</xdr:rowOff>
    </xdr:to>
    <xdr:cxnSp macro="">
      <xdr:nvCxnSpPr>
        <xdr:cNvPr id="795" name="直線コネクタ 794"/>
        <xdr:cNvCxnSpPr/>
      </xdr:nvCxnSpPr>
      <xdr:spPr>
        <a:xfrm>
          <a:off x="19545300" y="10142627"/>
          <a:ext cx="889000" cy="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121418</xdr:rowOff>
    </xdr:from>
    <xdr:to>
      <xdr:col>107</xdr:col>
      <xdr:colOff>101600</xdr:colOff>
      <xdr:row>59</xdr:row>
      <xdr:rowOff>51568</xdr:rowOff>
    </xdr:to>
    <xdr:sp macro="" textlink="">
      <xdr:nvSpPr>
        <xdr:cNvPr id="796" name="フローチャート: 判断 795"/>
        <xdr:cNvSpPr/>
      </xdr:nvSpPr>
      <xdr:spPr>
        <a:xfrm>
          <a:off x="20383500" y="1006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68095</xdr:rowOff>
    </xdr:from>
    <xdr:ext cx="469744" cy="259045"/>
    <xdr:sp macro="" textlink="">
      <xdr:nvSpPr>
        <xdr:cNvPr id="797" name="テキスト ボックス 796"/>
        <xdr:cNvSpPr txBox="1"/>
      </xdr:nvSpPr>
      <xdr:spPr>
        <a:xfrm>
          <a:off x="20199428" y="984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27077</xdr:rowOff>
    </xdr:from>
    <xdr:to>
      <xdr:col>102</xdr:col>
      <xdr:colOff>114300</xdr:colOff>
      <xdr:row>59</xdr:row>
      <xdr:rowOff>28353</xdr:rowOff>
    </xdr:to>
    <xdr:cxnSp macro="">
      <xdr:nvCxnSpPr>
        <xdr:cNvPr id="798" name="直線コネクタ 797"/>
        <xdr:cNvCxnSpPr/>
      </xdr:nvCxnSpPr>
      <xdr:spPr>
        <a:xfrm flipV="1">
          <a:off x="18656300" y="10142627"/>
          <a:ext cx="889000" cy="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121038</xdr:rowOff>
    </xdr:from>
    <xdr:to>
      <xdr:col>102</xdr:col>
      <xdr:colOff>165100</xdr:colOff>
      <xdr:row>59</xdr:row>
      <xdr:rowOff>51188</xdr:rowOff>
    </xdr:to>
    <xdr:sp macro="" textlink="">
      <xdr:nvSpPr>
        <xdr:cNvPr id="799" name="フローチャート: 判断 798"/>
        <xdr:cNvSpPr/>
      </xdr:nvSpPr>
      <xdr:spPr>
        <a:xfrm>
          <a:off x="19494500" y="100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67715</xdr:rowOff>
    </xdr:from>
    <xdr:ext cx="469744" cy="259045"/>
    <xdr:sp macro="" textlink="">
      <xdr:nvSpPr>
        <xdr:cNvPr id="800" name="テキスト ボックス 799"/>
        <xdr:cNvSpPr txBox="1"/>
      </xdr:nvSpPr>
      <xdr:spPr>
        <a:xfrm>
          <a:off x="19310428" y="984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115989</xdr:rowOff>
    </xdr:from>
    <xdr:to>
      <xdr:col>98</xdr:col>
      <xdr:colOff>38100</xdr:colOff>
      <xdr:row>59</xdr:row>
      <xdr:rowOff>46139</xdr:rowOff>
    </xdr:to>
    <xdr:sp macro="" textlink="">
      <xdr:nvSpPr>
        <xdr:cNvPr id="801" name="フローチャート: 判断 800"/>
        <xdr:cNvSpPr/>
      </xdr:nvSpPr>
      <xdr:spPr>
        <a:xfrm>
          <a:off x="18605500" y="100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62666</xdr:rowOff>
    </xdr:from>
    <xdr:ext cx="469744" cy="259045"/>
    <xdr:sp macro="" textlink="">
      <xdr:nvSpPr>
        <xdr:cNvPr id="802" name="テキスト ボックス 801"/>
        <xdr:cNvSpPr txBox="1"/>
      </xdr:nvSpPr>
      <xdr:spPr>
        <a:xfrm>
          <a:off x="18421428" y="983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154699</xdr:rowOff>
    </xdr:from>
    <xdr:to>
      <xdr:col>116</xdr:col>
      <xdr:colOff>114300</xdr:colOff>
      <xdr:row>59</xdr:row>
      <xdr:rowOff>84849</xdr:rowOff>
    </xdr:to>
    <xdr:sp macro="" textlink="">
      <xdr:nvSpPr>
        <xdr:cNvPr id="808" name="楕円 807"/>
        <xdr:cNvSpPr/>
      </xdr:nvSpPr>
      <xdr:spPr>
        <a:xfrm>
          <a:off x="22110700" y="1009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76586</xdr:rowOff>
    </xdr:from>
    <xdr:ext cx="378565" cy="259045"/>
    <xdr:sp macro="" textlink="">
      <xdr:nvSpPr>
        <xdr:cNvPr id="809" name="貸付金該当値テキスト"/>
        <xdr:cNvSpPr txBox="1"/>
      </xdr:nvSpPr>
      <xdr:spPr>
        <a:xfrm>
          <a:off x="22212300" y="10020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155328</xdr:rowOff>
    </xdr:from>
    <xdr:to>
      <xdr:col>112</xdr:col>
      <xdr:colOff>38100</xdr:colOff>
      <xdr:row>59</xdr:row>
      <xdr:rowOff>85478</xdr:rowOff>
    </xdr:to>
    <xdr:sp macro="" textlink="">
      <xdr:nvSpPr>
        <xdr:cNvPr id="810" name="楕円 809"/>
        <xdr:cNvSpPr/>
      </xdr:nvSpPr>
      <xdr:spPr>
        <a:xfrm>
          <a:off x="21272500" y="1009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76605</xdr:rowOff>
    </xdr:from>
    <xdr:ext cx="378565" cy="259045"/>
    <xdr:sp macro="" textlink="">
      <xdr:nvSpPr>
        <xdr:cNvPr id="811" name="テキスト ボックス 810"/>
        <xdr:cNvSpPr txBox="1"/>
      </xdr:nvSpPr>
      <xdr:spPr>
        <a:xfrm>
          <a:off x="21134017" y="10192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153842</xdr:rowOff>
    </xdr:from>
    <xdr:to>
      <xdr:col>107</xdr:col>
      <xdr:colOff>101600</xdr:colOff>
      <xdr:row>59</xdr:row>
      <xdr:rowOff>83992</xdr:rowOff>
    </xdr:to>
    <xdr:sp macro="" textlink="">
      <xdr:nvSpPr>
        <xdr:cNvPr id="812" name="楕円 811"/>
        <xdr:cNvSpPr/>
      </xdr:nvSpPr>
      <xdr:spPr>
        <a:xfrm>
          <a:off x="20383500" y="1009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75119</xdr:rowOff>
    </xdr:from>
    <xdr:ext cx="378565" cy="259045"/>
    <xdr:sp macro="" textlink="">
      <xdr:nvSpPr>
        <xdr:cNvPr id="813" name="テキスト ボックス 812"/>
        <xdr:cNvSpPr txBox="1"/>
      </xdr:nvSpPr>
      <xdr:spPr>
        <a:xfrm>
          <a:off x="20245017" y="10190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147727</xdr:rowOff>
    </xdr:from>
    <xdr:to>
      <xdr:col>102</xdr:col>
      <xdr:colOff>165100</xdr:colOff>
      <xdr:row>59</xdr:row>
      <xdr:rowOff>77877</xdr:rowOff>
    </xdr:to>
    <xdr:sp macro="" textlink="">
      <xdr:nvSpPr>
        <xdr:cNvPr id="814" name="楕円 813"/>
        <xdr:cNvSpPr/>
      </xdr:nvSpPr>
      <xdr:spPr>
        <a:xfrm>
          <a:off x="19494500" y="1009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69004</xdr:rowOff>
    </xdr:from>
    <xdr:ext cx="378565" cy="259045"/>
    <xdr:sp macro="" textlink="">
      <xdr:nvSpPr>
        <xdr:cNvPr id="815" name="テキスト ボックス 814"/>
        <xdr:cNvSpPr txBox="1"/>
      </xdr:nvSpPr>
      <xdr:spPr>
        <a:xfrm>
          <a:off x="19356017" y="10184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149003</xdr:rowOff>
    </xdr:from>
    <xdr:to>
      <xdr:col>98</xdr:col>
      <xdr:colOff>38100</xdr:colOff>
      <xdr:row>59</xdr:row>
      <xdr:rowOff>79153</xdr:rowOff>
    </xdr:to>
    <xdr:sp macro="" textlink="">
      <xdr:nvSpPr>
        <xdr:cNvPr id="816" name="楕円 815"/>
        <xdr:cNvSpPr/>
      </xdr:nvSpPr>
      <xdr:spPr>
        <a:xfrm>
          <a:off x="18605500" y="1009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70280</xdr:rowOff>
    </xdr:from>
    <xdr:ext cx="378565" cy="259045"/>
    <xdr:sp macro="" textlink="">
      <xdr:nvSpPr>
        <xdr:cNvPr id="817" name="テキスト ボックス 816"/>
        <xdr:cNvSpPr txBox="1"/>
      </xdr:nvSpPr>
      <xdr:spPr>
        <a:xfrm>
          <a:off x="18467017" y="10185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8" name="テキスト ボックス 82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102520</xdr:rowOff>
    </xdr:from>
    <xdr:to>
      <xdr:col>116</xdr:col>
      <xdr:colOff>62864</xdr:colOff>
      <xdr:row>79</xdr:row>
      <xdr:rowOff>136500</xdr:rowOff>
    </xdr:to>
    <xdr:cxnSp macro="">
      <xdr:nvCxnSpPr>
        <xdr:cNvPr id="844" name="直線コネクタ 843"/>
        <xdr:cNvCxnSpPr/>
      </xdr:nvCxnSpPr>
      <xdr:spPr>
        <a:xfrm flipV="1">
          <a:off x="22159595" y="12104020"/>
          <a:ext cx="1269" cy="15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140327</xdr:rowOff>
    </xdr:from>
    <xdr:ext cx="534377" cy="259045"/>
    <xdr:sp macro="" textlink="">
      <xdr:nvSpPr>
        <xdr:cNvPr id="845" name="繰出金最小値テキスト"/>
        <xdr:cNvSpPr txBox="1"/>
      </xdr:nvSpPr>
      <xdr:spPr>
        <a:xfrm>
          <a:off x="22212300" y="1368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136500</xdr:rowOff>
    </xdr:from>
    <xdr:to>
      <xdr:col>116</xdr:col>
      <xdr:colOff>152400</xdr:colOff>
      <xdr:row>79</xdr:row>
      <xdr:rowOff>136500</xdr:rowOff>
    </xdr:to>
    <xdr:cxnSp macro="">
      <xdr:nvCxnSpPr>
        <xdr:cNvPr id="846" name="直線コネクタ 845"/>
        <xdr:cNvCxnSpPr/>
      </xdr:nvCxnSpPr>
      <xdr:spPr>
        <a:xfrm>
          <a:off x="22072600" y="1368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49197</xdr:rowOff>
    </xdr:from>
    <xdr:ext cx="599010" cy="259045"/>
    <xdr:sp macro="" textlink="">
      <xdr:nvSpPr>
        <xdr:cNvPr id="847" name="繰出金最大値テキスト"/>
        <xdr:cNvSpPr txBox="1"/>
      </xdr:nvSpPr>
      <xdr:spPr>
        <a:xfrm>
          <a:off x="22212300" y="11879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102520</xdr:rowOff>
    </xdr:from>
    <xdr:to>
      <xdr:col>116</xdr:col>
      <xdr:colOff>152400</xdr:colOff>
      <xdr:row>70</xdr:row>
      <xdr:rowOff>102520</xdr:rowOff>
    </xdr:to>
    <xdr:cxnSp macro="">
      <xdr:nvCxnSpPr>
        <xdr:cNvPr id="848" name="直線コネクタ 847"/>
        <xdr:cNvCxnSpPr/>
      </xdr:nvCxnSpPr>
      <xdr:spPr>
        <a:xfrm>
          <a:off x="22072600" y="1210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146346</xdr:rowOff>
    </xdr:from>
    <xdr:to>
      <xdr:col>116</xdr:col>
      <xdr:colOff>63500</xdr:colOff>
      <xdr:row>77</xdr:row>
      <xdr:rowOff>151000</xdr:rowOff>
    </xdr:to>
    <xdr:cxnSp macro="">
      <xdr:nvCxnSpPr>
        <xdr:cNvPr id="849" name="直線コネクタ 848"/>
        <xdr:cNvCxnSpPr/>
      </xdr:nvCxnSpPr>
      <xdr:spPr>
        <a:xfrm>
          <a:off x="21323300" y="13347996"/>
          <a:ext cx="838200" cy="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7045</xdr:rowOff>
    </xdr:from>
    <xdr:ext cx="534377" cy="259045"/>
    <xdr:sp macro="" textlink="">
      <xdr:nvSpPr>
        <xdr:cNvPr id="850" name="繰出金平均値テキスト"/>
        <xdr:cNvSpPr txBox="1"/>
      </xdr:nvSpPr>
      <xdr:spPr>
        <a:xfrm>
          <a:off x="22212300" y="12865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155618</xdr:rowOff>
    </xdr:from>
    <xdr:to>
      <xdr:col>116</xdr:col>
      <xdr:colOff>114300</xdr:colOff>
      <xdr:row>76</xdr:row>
      <xdr:rowOff>85768</xdr:rowOff>
    </xdr:to>
    <xdr:sp macro="" textlink="">
      <xdr:nvSpPr>
        <xdr:cNvPr id="851" name="フローチャート: 判断 850"/>
        <xdr:cNvSpPr/>
      </xdr:nvSpPr>
      <xdr:spPr>
        <a:xfrm>
          <a:off x="22110700" y="1301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146346</xdr:rowOff>
    </xdr:from>
    <xdr:to>
      <xdr:col>111</xdr:col>
      <xdr:colOff>177800</xdr:colOff>
      <xdr:row>78</xdr:row>
      <xdr:rowOff>20681</xdr:rowOff>
    </xdr:to>
    <xdr:cxnSp macro="">
      <xdr:nvCxnSpPr>
        <xdr:cNvPr id="852" name="直線コネクタ 851"/>
        <xdr:cNvCxnSpPr/>
      </xdr:nvCxnSpPr>
      <xdr:spPr>
        <a:xfrm flipV="1">
          <a:off x="20434300" y="13347996"/>
          <a:ext cx="889000" cy="45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133869</xdr:rowOff>
    </xdr:from>
    <xdr:to>
      <xdr:col>112</xdr:col>
      <xdr:colOff>38100</xdr:colOff>
      <xdr:row>76</xdr:row>
      <xdr:rowOff>64018</xdr:rowOff>
    </xdr:to>
    <xdr:sp macro="" textlink="">
      <xdr:nvSpPr>
        <xdr:cNvPr id="853" name="フローチャート: 判断 852"/>
        <xdr:cNvSpPr/>
      </xdr:nvSpPr>
      <xdr:spPr>
        <a:xfrm>
          <a:off x="21272500" y="1299261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80546</xdr:rowOff>
    </xdr:from>
    <xdr:ext cx="534377" cy="259045"/>
    <xdr:sp macro="" textlink="">
      <xdr:nvSpPr>
        <xdr:cNvPr id="854" name="テキスト ボックス 853"/>
        <xdr:cNvSpPr txBox="1"/>
      </xdr:nvSpPr>
      <xdr:spPr>
        <a:xfrm>
          <a:off x="21056111" y="1276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20681</xdr:rowOff>
    </xdr:from>
    <xdr:to>
      <xdr:col>107</xdr:col>
      <xdr:colOff>50800</xdr:colOff>
      <xdr:row>78</xdr:row>
      <xdr:rowOff>120318</xdr:rowOff>
    </xdr:to>
    <xdr:cxnSp macro="">
      <xdr:nvCxnSpPr>
        <xdr:cNvPr id="855" name="直線コネクタ 854"/>
        <xdr:cNvCxnSpPr/>
      </xdr:nvCxnSpPr>
      <xdr:spPr>
        <a:xfrm flipV="1">
          <a:off x="19545300" y="13393781"/>
          <a:ext cx="889000" cy="99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4465</xdr:rowOff>
    </xdr:from>
    <xdr:to>
      <xdr:col>107</xdr:col>
      <xdr:colOff>101600</xdr:colOff>
      <xdr:row>76</xdr:row>
      <xdr:rowOff>106065</xdr:rowOff>
    </xdr:to>
    <xdr:sp macro="" textlink="">
      <xdr:nvSpPr>
        <xdr:cNvPr id="856" name="フローチャート: 判断 855"/>
        <xdr:cNvSpPr/>
      </xdr:nvSpPr>
      <xdr:spPr>
        <a:xfrm>
          <a:off x="20383500" y="1303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122592</xdr:rowOff>
    </xdr:from>
    <xdr:ext cx="534377" cy="259045"/>
    <xdr:sp macro="" textlink="">
      <xdr:nvSpPr>
        <xdr:cNvPr id="857" name="テキスト ボックス 856"/>
        <xdr:cNvSpPr txBox="1"/>
      </xdr:nvSpPr>
      <xdr:spPr>
        <a:xfrm>
          <a:off x="20167111" y="1280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17644</xdr:rowOff>
    </xdr:from>
    <xdr:to>
      <xdr:col>102</xdr:col>
      <xdr:colOff>114300</xdr:colOff>
      <xdr:row>78</xdr:row>
      <xdr:rowOff>120318</xdr:rowOff>
    </xdr:to>
    <xdr:cxnSp macro="">
      <xdr:nvCxnSpPr>
        <xdr:cNvPr id="858" name="直線コネクタ 857"/>
        <xdr:cNvCxnSpPr/>
      </xdr:nvCxnSpPr>
      <xdr:spPr>
        <a:xfrm>
          <a:off x="18656300" y="13390744"/>
          <a:ext cx="889000" cy="10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15683</xdr:rowOff>
    </xdr:from>
    <xdr:to>
      <xdr:col>102</xdr:col>
      <xdr:colOff>165100</xdr:colOff>
      <xdr:row>76</xdr:row>
      <xdr:rowOff>117283</xdr:rowOff>
    </xdr:to>
    <xdr:sp macro="" textlink="">
      <xdr:nvSpPr>
        <xdr:cNvPr id="859" name="フローチャート: 判断 858"/>
        <xdr:cNvSpPr/>
      </xdr:nvSpPr>
      <xdr:spPr>
        <a:xfrm>
          <a:off x="19494500" y="1304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133810</xdr:rowOff>
    </xdr:from>
    <xdr:ext cx="534377" cy="259045"/>
    <xdr:sp macro="" textlink="">
      <xdr:nvSpPr>
        <xdr:cNvPr id="860" name="テキスト ボックス 859"/>
        <xdr:cNvSpPr txBox="1"/>
      </xdr:nvSpPr>
      <xdr:spPr>
        <a:xfrm>
          <a:off x="19278111" y="1282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167832</xdr:rowOff>
    </xdr:from>
    <xdr:to>
      <xdr:col>98</xdr:col>
      <xdr:colOff>38100</xdr:colOff>
      <xdr:row>76</xdr:row>
      <xdr:rowOff>97982</xdr:rowOff>
    </xdr:to>
    <xdr:sp macro="" textlink="">
      <xdr:nvSpPr>
        <xdr:cNvPr id="861" name="フローチャート: 判断 860"/>
        <xdr:cNvSpPr/>
      </xdr:nvSpPr>
      <xdr:spPr>
        <a:xfrm>
          <a:off x="18605500" y="1302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114509</xdr:rowOff>
    </xdr:from>
    <xdr:ext cx="534377" cy="259045"/>
    <xdr:sp macro="" textlink="">
      <xdr:nvSpPr>
        <xdr:cNvPr id="862" name="テキスト ボックス 861"/>
        <xdr:cNvSpPr txBox="1"/>
      </xdr:nvSpPr>
      <xdr:spPr>
        <a:xfrm>
          <a:off x="18389111" y="1280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100200</xdr:rowOff>
    </xdr:from>
    <xdr:to>
      <xdr:col>116</xdr:col>
      <xdr:colOff>114300</xdr:colOff>
      <xdr:row>78</xdr:row>
      <xdr:rowOff>30350</xdr:rowOff>
    </xdr:to>
    <xdr:sp macro="" textlink="">
      <xdr:nvSpPr>
        <xdr:cNvPr id="868" name="楕円 867"/>
        <xdr:cNvSpPr/>
      </xdr:nvSpPr>
      <xdr:spPr>
        <a:xfrm>
          <a:off x="22110700" y="1330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78627</xdr:rowOff>
    </xdr:from>
    <xdr:ext cx="534377" cy="259045"/>
    <xdr:sp macro="" textlink="">
      <xdr:nvSpPr>
        <xdr:cNvPr id="869" name="繰出金該当値テキスト"/>
        <xdr:cNvSpPr txBox="1"/>
      </xdr:nvSpPr>
      <xdr:spPr>
        <a:xfrm>
          <a:off x="22212300" y="1328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95546</xdr:rowOff>
    </xdr:from>
    <xdr:to>
      <xdr:col>112</xdr:col>
      <xdr:colOff>38100</xdr:colOff>
      <xdr:row>78</xdr:row>
      <xdr:rowOff>25696</xdr:rowOff>
    </xdr:to>
    <xdr:sp macro="" textlink="">
      <xdr:nvSpPr>
        <xdr:cNvPr id="870" name="楕円 869"/>
        <xdr:cNvSpPr/>
      </xdr:nvSpPr>
      <xdr:spPr>
        <a:xfrm>
          <a:off x="21272500" y="1329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16823</xdr:rowOff>
    </xdr:from>
    <xdr:ext cx="534377" cy="259045"/>
    <xdr:sp macro="" textlink="">
      <xdr:nvSpPr>
        <xdr:cNvPr id="871" name="テキスト ボックス 870"/>
        <xdr:cNvSpPr txBox="1"/>
      </xdr:nvSpPr>
      <xdr:spPr>
        <a:xfrm>
          <a:off x="21056111" y="1338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141331</xdr:rowOff>
    </xdr:from>
    <xdr:to>
      <xdr:col>107</xdr:col>
      <xdr:colOff>101600</xdr:colOff>
      <xdr:row>78</xdr:row>
      <xdr:rowOff>71481</xdr:rowOff>
    </xdr:to>
    <xdr:sp macro="" textlink="">
      <xdr:nvSpPr>
        <xdr:cNvPr id="872" name="楕円 871"/>
        <xdr:cNvSpPr/>
      </xdr:nvSpPr>
      <xdr:spPr>
        <a:xfrm>
          <a:off x="20383500" y="1334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62608</xdr:rowOff>
    </xdr:from>
    <xdr:ext cx="534377" cy="259045"/>
    <xdr:sp macro="" textlink="">
      <xdr:nvSpPr>
        <xdr:cNvPr id="873" name="テキスト ボックス 872"/>
        <xdr:cNvSpPr txBox="1"/>
      </xdr:nvSpPr>
      <xdr:spPr>
        <a:xfrm>
          <a:off x="20167111" y="1343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69518</xdr:rowOff>
    </xdr:from>
    <xdr:to>
      <xdr:col>102</xdr:col>
      <xdr:colOff>165100</xdr:colOff>
      <xdr:row>78</xdr:row>
      <xdr:rowOff>171118</xdr:rowOff>
    </xdr:to>
    <xdr:sp macro="" textlink="">
      <xdr:nvSpPr>
        <xdr:cNvPr id="874" name="楕円 873"/>
        <xdr:cNvSpPr/>
      </xdr:nvSpPr>
      <xdr:spPr>
        <a:xfrm>
          <a:off x="19494500" y="1344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162245</xdr:rowOff>
    </xdr:from>
    <xdr:ext cx="534377" cy="259045"/>
    <xdr:sp macro="" textlink="">
      <xdr:nvSpPr>
        <xdr:cNvPr id="875" name="テキスト ボックス 874"/>
        <xdr:cNvSpPr txBox="1"/>
      </xdr:nvSpPr>
      <xdr:spPr>
        <a:xfrm>
          <a:off x="19278111" y="1353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138294</xdr:rowOff>
    </xdr:from>
    <xdr:to>
      <xdr:col>98</xdr:col>
      <xdr:colOff>38100</xdr:colOff>
      <xdr:row>78</xdr:row>
      <xdr:rowOff>68444</xdr:rowOff>
    </xdr:to>
    <xdr:sp macro="" textlink="">
      <xdr:nvSpPr>
        <xdr:cNvPr id="876" name="楕円 875"/>
        <xdr:cNvSpPr/>
      </xdr:nvSpPr>
      <xdr:spPr>
        <a:xfrm>
          <a:off x="18605500" y="1333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59571</xdr:rowOff>
    </xdr:from>
    <xdr:ext cx="534377" cy="259045"/>
    <xdr:sp macro="" textlink="">
      <xdr:nvSpPr>
        <xdr:cNvPr id="877" name="テキスト ボックス 876"/>
        <xdr:cNvSpPr txBox="1"/>
      </xdr:nvSpPr>
      <xdr:spPr>
        <a:xfrm>
          <a:off x="18389111" y="1343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年度は繰出金を除き、全ての性質別歳出で住民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人当たりのコストは増額となった。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608,707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円となっており、主要な構成経費である人件費は、住民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87,690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経常的経費である人件費、扶助費及び公債費は右肩上がりで上昇しているが、中でも人件費は賃金の廃止に伴い会計年度任用職員の給料又は報酬及び手当が人件費に計上されたため、大幅に増額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また、他に補助費等及び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において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大幅な増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となっているが、補助費等は特別定額給付金やプレミアム付き商品券事業費補助金の計上により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171,577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円で対前年度比で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109,825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円の増となった。普通建設事業費では横小校舎整備事業や社会資本整備総合交付金町道整備事業における道路改良工事の増などにより、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61,622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円で対前年度比で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32,345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円の増となった。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年度は、新型コロナウイルス感染症に対応するための事業や、各種補助金給付事業などの実施により、例年と比べ数値が大きく変動しているものが見受けられるが、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類似団体平均と比較すると、全体的に歳出は低く抑えられており、町の財政規模に対応した健全な財政運営が行われていると判断できる。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埼玉県横瀬町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8,131
8,055
49.36
5,158,984
4,949,393
153,231
2,505,647
3,379,053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27.3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7493</xdr:rowOff>
    </xdr:from>
    <xdr:to>
      <xdr:col>24</xdr:col>
      <xdr:colOff>62865</xdr:colOff>
      <xdr:row>38</xdr:row>
      <xdr:rowOff>169418</xdr:rowOff>
    </xdr:to>
    <xdr:cxnSp macro="">
      <xdr:nvCxnSpPr>
        <xdr:cNvPr id="56" name="直線コネクタ 55"/>
        <xdr:cNvCxnSpPr/>
      </xdr:nvCxnSpPr>
      <xdr:spPr>
        <a:xfrm flipV="1">
          <a:off x="4633595" y="5322443"/>
          <a:ext cx="127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1795</xdr:rowOff>
    </xdr:from>
    <xdr:ext cx="469744" cy="259045"/>
    <xdr:sp macro="" textlink="">
      <xdr:nvSpPr>
        <xdr:cNvPr id="57" name="議会費最小値テキスト"/>
        <xdr:cNvSpPr txBox="1"/>
      </xdr:nvSpPr>
      <xdr:spPr>
        <a:xfrm>
          <a:off x="4686300" y="668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169418</xdr:rowOff>
    </xdr:from>
    <xdr:to>
      <xdr:col>24</xdr:col>
      <xdr:colOff>152400</xdr:colOff>
      <xdr:row>38</xdr:row>
      <xdr:rowOff>169418</xdr:rowOff>
    </xdr:to>
    <xdr:cxnSp macro="">
      <xdr:nvCxnSpPr>
        <xdr:cNvPr id="58" name="直線コネクタ 57"/>
        <xdr:cNvCxnSpPr/>
      </xdr:nvCxnSpPr>
      <xdr:spPr>
        <a:xfrm>
          <a:off x="4546600" y="668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125620</xdr:rowOff>
    </xdr:from>
    <xdr:ext cx="534377" cy="259045"/>
    <xdr:sp macro="" textlink="">
      <xdr:nvSpPr>
        <xdr:cNvPr id="59" name="議会費最大値テキスト"/>
        <xdr:cNvSpPr txBox="1"/>
      </xdr:nvSpPr>
      <xdr:spPr>
        <a:xfrm>
          <a:off x="4686300" y="509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7493</xdr:rowOff>
    </xdr:from>
    <xdr:to>
      <xdr:col>24</xdr:col>
      <xdr:colOff>152400</xdr:colOff>
      <xdr:row>31</xdr:row>
      <xdr:rowOff>7493</xdr:rowOff>
    </xdr:to>
    <xdr:cxnSp macro="">
      <xdr:nvCxnSpPr>
        <xdr:cNvPr id="60" name="直線コネクタ 59"/>
        <xdr:cNvCxnSpPr/>
      </xdr:nvCxnSpPr>
      <xdr:spPr>
        <a:xfrm>
          <a:off x="4546600" y="5322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49403</xdr:rowOff>
    </xdr:from>
    <xdr:to>
      <xdr:col>24</xdr:col>
      <xdr:colOff>63500</xdr:colOff>
      <xdr:row>37</xdr:row>
      <xdr:rowOff>69024</xdr:rowOff>
    </xdr:to>
    <xdr:cxnSp macro="">
      <xdr:nvCxnSpPr>
        <xdr:cNvPr id="61" name="直線コネクタ 60"/>
        <xdr:cNvCxnSpPr/>
      </xdr:nvCxnSpPr>
      <xdr:spPr>
        <a:xfrm>
          <a:off x="3797300" y="6393053"/>
          <a:ext cx="838200" cy="19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71772</xdr:rowOff>
    </xdr:from>
    <xdr:ext cx="469744" cy="259045"/>
    <xdr:sp macro="" textlink="">
      <xdr:nvSpPr>
        <xdr:cNvPr id="62" name="議会費平均値テキスト"/>
        <xdr:cNvSpPr txBox="1"/>
      </xdr:nvSpPr>
      <xdr:spPr>
        <a:xfrm>
          <a:off x="4686300" y="5901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48895</xdr:rowOff>
    </xdr:from>
    <xdr:to>
      <xdr:col>24</xdr:col>
      <xdr:colOff>114300</xdr:colOff>
      <xdr:row>35</xdr:row>
      <xdr:rowOff>150495</xdr:rowOff>
    </xdr:to>
    <xdr:sp macro="" textlink="">
      <xdr:nvSpPr>
        <xdr:cNvPr id="63" name="フローチャート: 判断 62"/>
        <xdr:cNvSpPr/>
      </xdr:nvSpPr>
      <xdr:spPr>
        <a:xfrm>
          <a:off x="45847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49403</xdr:rowOff>
    </xdr:from>
    <xdr:to>
      <xdr:col>19</xdr:col>
      <xdr:colOff>177800</xdr:colOff>
      <xdr:row>37</xdr:row>
      <xdr:rowOff>75883</xdr:rowOff>
    </xdr:to>
    <xdr:cxnSp macro="">
      <xdr:nvCxnSpPr>
        <xdr:cNvPr id="64" name="直線コネクタ 63"/>
        <xdr:cNvCxnSpPr/>
      </xdr:nvCxnSpPr>
      <xdr:spPr>
        <a:xfrm flipV="1">
          <a:off x="2908300" y="6393053"/>
          <a:ext cx="889000" cy="2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159004</xdr:rowOff>
    </xdr:from>
    <xdr:to>
      <xdr:col>20</xdr:col>
      <xdr:colOff>38100</xdr:colOff>
      <xdr:row>35</xdr:row>
      <xdr:rowOff>89154</xdr:rowOff>
    </xdr:to>
    <xdr:sp macro="" textlink="">
      <xdr:nvSpPr>
        <xdr:cNvPr id="65" name="フローチャート: 判断 64"/>
        <xdr:cNvSpPr/>
      </xdr:nvSpPr>
      <xdr:spPr>
        <a:xfrm>
          <a:off x="3746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105681</xdr:rowOff>
    </xdr:from>
    <xdr:ext cx="469744" cy="259045"/>
    <xdr:sp macro="" textlink="">
      <xdr:nvSpPr>
        <xdr:cNvPr id="66" name="テキスト ボックス 65"/>
        <xdr:cNvSpPr txBox="1"/>
      </xdr:nvSpPr>
      <xdr:spPr>
        <a:xfrm>
          <a:off x="3562428" y="576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75883</xdr:rowOff>
    </xdr:from>
    <xdr:to>
      <xdr:col>15</xdr:col>
      <xdr:colOff>50800</xdr:colOff>
      <xdr:row>37</xdr:row>
      <xdr:rowOff>99504</xdr:rowOff>
    </xdr:to>
    <xdr:cxnSp macro="">
      <xdr:nvCxnSpPr>
        <xdr:cNvPr id="67" name="直線コネクタ 66"/>
        <xdr:cNvCxnSpPr/>
      </xdr:nvCxnSpPr>
      <xdr:spPr>
        <a:xfrm flipV="1">
          <a:off x="2019300" y="6419533"/>
          <a:ext cx="889000" cy="2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156528</xdr:rowOff>
    </xdr:from>
    <xdr:to>
      <xdr:col>15</xdr:col>
      <xdr:colOff>101600</xdr:colOff>
      <xdr:row>35</xdr:row>
      <xdr:rowOff>86678</xdr:rowOff>
    </xdr:to>
    <xdr:sp macro="" textlink="">
      <xdr:nvSpPr>
        <xdr:cNvPr id="68" name="フローチャート: 判断 67"/>
        <xdr:cNvSpPr/>
      </xdr:nvSpPr>
      <xdr:spPr>
        <a:xfrm>
          <a:off x="2857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103205</xdr:rowOff>
    </xdr:from>
    <xdr:ext cx="469744" cy="259045"/>
    <xdr:sp macro="" textlink="">
      <xdr:nvSpPr>
        <xdr:cNvPr id="69" name="テキスト ボックス 68"/>
        <xdr:cNvSpPr txBox="1"/>
      </xdr:nvSpPr>
      <xdr:spPr>
        <a:xfrm>
          <a:off x="2673428" y="576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99504</xdr:rowOff>
    </xdr:from>
    <xdr:to>
      <xdr:col>10</xdr:col>
      <xdr:colOff>114300</xdr:colOff>
      <xdr:row>37</xdr:row>
      <xdr:rowOff>126174</xdr:rowOff>
    </xdr:to>
    <xdr:cxnSp macro="">
      <xdr:nvCxnSpPr>
        <xdr:cNvPr id="70" name="直線コネクタ 69"/>
        <xdr:cNvCxnSpPr/>
      </xdr:nvCxnSpPr>
      <xdr:spPr>
        <a:xfrm flipV="1">
          <a:off x="1130300" y="6443154"/>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15748</xdr:rowOff>
    </xdr:from>
    <xdr:to>
      <xdr:col>10</xdr:col>
      <xdr:colOff>165100</xdr:colOff>
      <xdr:row>35</xdr:row>
      <xdr:rowOff>117348</xdr:rowOff>
    </xdr:to>
    <xdr:sp macro="" textlink="">
      <xdr:nvSpPr>
        <xdr:cNvPr id="71" name="フローチャート: 判断 70"/>
        <xdr:cNvSpPr/>
      </xdr:nvSpPr>
      <xdr:spPr>
        <a:xfrm>
          <a:off x="1968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133875</xdr:rowOff>
    </xdr:from>
    <xdr:ext cx="469744" cy="259045"/>
    <xdr:sp macro="" textlink="">
      <xdr:nvSpPr>
        <xdr:cNvPr id="72" name="テキスト ボックス 71"/>
        <xdr:cNvSpPr txBox="1"/>
      </xdr:nvSpPr>
      <xdr:spPr>
        <a:xfrm>
          <a:off x="1784428" y="579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170070</xdr:rowOff>
    </xdr:from>
    <xdr:ext cx="469744" cy="259045"/>
    <xdr:sp macro="" textlink="">
      <xdr:nvSpPr>
        <xdr:cNvPr id="74" name="テキスト ボックス 73"/>
        <xdr:cNvSpPr txBox="1"/>
      </xdr:nvSpPr>
      <xdr:spPr>
        <a:xfrm>
          <a:off x="895428"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18224</xdr:rowOff>
    </xdr:from>
    <xdr:to>
      <xdr:col>24</xdr:col>
      <xdr:colOff>114300</xdr:colOff>
      <xdr:row>37</xdr:row>
      <xdr:rowOff>119824</xdr:rowOff>
    </xdr:to>
    <xdr:sp macro="" textlink="">
      <xdr:nvSpPr>
        <xdr:cNvPr id="80" name="楕円 79"/>
        <xdr:cNvSpPr/>
      </xdr:nvSpPr>
      <xdr:spPr>
        <a:xfrm>
          <a:off x="4584700" y="636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168101</xdr:rowOff>
    </xdr:from>
    <xdr:ext cx="469744" cy="259045"/>
    <xdr:sp macro="" textlink="">
      <xdr:nvSpPr>
        <xdr:cNvPr id="81" name="議会費該当値テキスト"/>
        <xdr:cNvSpPr txBox="1"/>
      </xdr:nvSpPr>
      <xdr:spPr>
        <a:xfrm>
          <a:off x="4686300" y="634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170053</xdr:rowOff>
    </xdr:from>
    <xdr:to>
      <xdr:col>20</xdr:col>
      <xdr:colOff>38100</xdr:colOff>
      <xdr:row>37</xdr:row>
      <xdr:rowOff>100203</xdr:rowOff>
    </xdr:to>
    <xdr:sp macro="" textlink="">
      <xdr:nvSpPr>
        <xdr:cNvPr id="82" name="楕円 81"/>
        <xdr:cNvSpPr/>
      </xdr:nvSpPr>
      <xdr:spPr>
        <a:xfrm>
          <a:off x="3746500" y="634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91330</xdr:rowOff>
    </xdr:from>
    <xdr:ext cx="469744" cy="259045"/>
    <xdr:sp macro="" textlink="">
      <xdr:nvSpPr>
        <xdr:cNvPr id="83" name="テキスト ボックス 82"/>
        <xdr:cNvSpPr txBox="1"/>
      </xdr:nvSpPr>
      <xdr:spPr>
        <a:xfrm>
          <a:off x="3562428" y="6434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25083</xdr:rowOff>
    </xdr:from>
    <xdr:to>
      <xdr:col>15</xdr:col>
      <xdr:colOff>101600</xdr:colOff>
      <xdr:row>37</xdr:row>
      <xdr:rowOff>126683</xdr:rowOff>
    </xdr:to>
    <xdr:sp macro="" textlink="">
      <xdr:nvSpPr>
        <xdr:cNvPr id="84" name="楕円 83"/>
        <xdr:cNvSpPr/>
      </xdr:nvSpPr>
      <xdr:spPr>
        <a:xfrm>
          <a:off x="2857500" y="636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117810</xdr:rowOff>
    </xdr:from>
    <xdr:ext cx="469744" cy="259045"/>
    <xdr:sp macro="" textlink="">
      <xdr:nvSpPr>
        <xdr:cNvPr id="85" name="テキスト ボックス 84"/>
        <xdr:cNvSpPr txBox="1"/>
      </xdr:nvSpPr>
      <xdr:spPr>
        <a:xfrm>
          <a:off x="2673428" y="6461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48704</xdr:rowOff>
    </xdr:from>
    <xdr:to>
      <xdr:col>10</xdr:col>
      <xdr:colOff>165100</xdr:colOff>
      <xdr:row>37</xdr:row>
      <xdr:rowOff>150304</xdr:rowOff>
    </xdr:to>
    <xdr:sp macro="" textlink="">
      <xdr:nvSpPr>
        <xdr:cNvPr id="86" name="楕円 85"/>
        <xdr:cNvSpPr/>
      </xdr:nvSpPr>
      <xdr:spPr>
        <a:xfrm>
          <a:off x="1968500" y="639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141432</xdr:rowOff>
    </xdr:from>
    <xdr:ext cx="469744" cy="259045"/>
    <xdr:sp macro="" textlink="">
      <xdr:nvSpPr>
        <xdr:cNvPr id="87" name="テキスト ボックス 86"/>
        <xdr:cNvSpPr txBox="1"/>
      </xdr:nvSpPr>
      <xdr:spPr>
        <a:xfrm>
          <a:off x="1784428" y="648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75374</xdr:rowOff>
    </xdr:from>
    <xdr:to>
      <xdr:col>6</xdr:col>
      <xdr:colOff>38100</xdr:colOff>
      <xdr:row>38</xdr:row>
      <xdr:rowOff>5524</xdr:rowOff>
    </xdr:to>
    <xdr:sp macro="" textlink="">
      <xdr:nvSpPr>
        <xdr:cNvPr id="88" name="楕円 87"/>
        <xdr:cNvSpPr/>
      </xdr:nvSpPr>
      <xdr:spPr>
        <a:xfrm>
          <a:off x="1079500" y="641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168101</xdr:rowOff>
    </xdr:from>
    <xdr:ext cx="469744" cy="259045"/>
    <xdr:sp macro="" textlink="">
      <xdr:nvSpPr>
        <xdr:cNvPr id="89" name="テキスト ボックス 88"/>
        <xdr:cNvSpPr txBox="1"/>
      </xdr:nvSpPr>
      <xdr:spPr>
        <a:xfrm>
          <a:off x="895428" y="6511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154659</xdr:rowOff>
    </xdr:from>
    <xdr:to>
      <xdr:col>24</xdr:col>
      <xdr:colOff>62865</xdr:colOff>
      <xdr:row>58</xdr:row>
      <xdr:rowOff>112371</xdr:rowOff>
    </xdr:to>
    <xdr:cxnSp macro="">
      <xdr:nvCxnSpPr>
        <xdr:cNvPr id="115" name="直線コネクタ 114"/>
        <xdr:cNvCxnSpPr/>
      </xdr:nvCxnSpPr>
      <xdr:spPr>
        <a:xfrm flipV="1">
          <a:off x="4633595" y="8727159"/>
          <a:ext cx="1270" cy="1329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116198</xdr:rowOff>
    </xdr:from>
    <xdr:ext cx="534377" cy="259045"/>
    <xdr:sp macro="" textlink="">
      <xdr:nvSpPr>
        <xdr:cNvPr id="116" name="総務費最小値テキスト"/>
        <xdr:cNvSpPr txBox="1"/>
      </xdr:nvSpPr>
      <xdr:spPr>
        <a:xfrm>
          <a:off x="4686300" y="1006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112371</xdr:rowOff>
    </xdr:from>
    <xdr:to>
      <xdr:col>24</xdr:col>
      <xdr:colOff>152400</xdr:colOff>
      <xdr:row>58</xdr:row>
      <xdr:rowOff>112371</xdr:rowOff>
    </xdr:to>
    <xdr:cxnSp macro="">
      <xdr:nvCxnSpPr>
        <xdr:cNvPr id="117" name="直線コネクタ 116"/>
        <xdr:cNvCxnSpPr/>
      </xdr:nvCxnSpPr>
      <xdr:spPr>
        <a:xfrm>
          <a:off x="4546600" y="1005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101336</xdr:rowOff>
    </xdr:from>
    <xdr:ext cx="599010" cy="259045"/>
    <xdr:sp macro="" textlink="">
      <xdr:nvSpPr>
        <xdr:cNvPr id="118" name="総務費最大値テキスト"/>
        <xdr:cNvSpPr txBox="1"/>
      </xdr:nvSpPr>
      <xdr:spPr>
        <a:xfrm>
          <a:off x="4686300" y="850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910,839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154659</xdr:rowOff>
    </xdr:from>
    <xdr:to>
      <xdr:col>24</xdr:col>
      <xdr:colOff>152400</xdr:colOff>
      <xdr:row>50</xdr:row>
      <xdr:rowOff>154659</xdr:rowOff>
    </xdr:to>
    <xdr:cxnSp macro="">
      <xdr:nvCxnSpPr>
        <xdr:cNvPr id="119" name="直線コネクタ 118"/>
        <xdr:cNvCxnSpPr/>
      </xdr:nvCxnSpPr>
      <xdr:spPr>
        <a:xfrm>
          <a:off x="4546600" y="872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120165</xdr:rowOff>
    </xdr:from>
    <xdr:to>
      <xdr:col>24</xdr:col>
      <xdr:colOff>63500</xdr:colOff>
      <xdr:row>58</xdr:row>
      <xdr:rowOff>142561</xdr:rowOff>
    </xdr:to>
    <xdr:cxnSp macro="">
      <xdr:nvCxnSpPr>
        <xdr:cNvPr id="120" name="直線コネクタ 119"/>
        <xdr:cNvCxnSpPr/>
      </xdr:nvCxnSpPr>
      <xdr:spPr>
        <a:xfrm flipV="1">
          <a:off x="3797300" y="9892815"/>
          <a:ext cx="838200" cy="193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116148</xdr:rowOff>
    </xdr:from>
    <xdr:ext cx="599010" cy="259045"/>
    <xdr:sp macro="" textlink="">
      <xdr:nvSpPr>
        <xdr:cNvPr id="121" name="総務費平均値テキスト"/>
        <xdr:cNvSpPr txBox="1"/>
      </xdr:nvSpPr>
      <xdr:spPr>
        <a:xfrm>
          <a:off x="4686300" y="9545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93271</xdr:rowOff>
    </xdr:from>
    <xdr:to>
      <xdr:col>24</xdr:col>
      <xdr:colOff>114300</xdr:colOff>
      <xdr:row>57</xdr:row>
      <xdr:rowOff>23421</xdr:rowOff>
    </xdr:to>
    <xdr:sp macro="" textlink="">
      <xdr:nvSpPr>
        <xdr:cNvPr id="122" name="フローチャート: 判断 121"/>
        <xdr:cNvSpPr/>
      </xdr:nvSpPr>
      <xdr:spPr>
        <a:xfrm>
          <a:off x="45847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142561</xdr:rowOff>
    </xdr:from>
    <xdr:to>
      <xdr:col>19</xdr:col>
      <xdr:colOff>177800</xdr:colOff>
      <xdr:row>58</xdr:row>
      <xdr:rowOff>153979</xdr:rowOff>
    </xdr:to>
    <xdr:cxnSp macro="">
      <xdr:nvCxnSpPr>
        <xdr:cNvPr id="123" name="直線コネクタ 122"/>
        <xdr:cNvCxnSpPr/>
      </xdr:nvCxnSpPr>
      <xdr:spPr>
        <a:xfrm flipV="1">
          <a:off x="2908300" y="10086661"/>
          <a:ext cx="889000" cy="1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117496</xdr:rowOff>
    </xdr:from>
    <xdr:to>
      <xdr:col>20</xdr:col>
      <xdr:colOff>38100</xdr:colOff>
      <xdr:row>58</xdr:row>
      <xdr:rowOff>47646</xdr:rowOff>
    </xdr:to>
    <xdr:sp macro="" textlink="">
      <xdr:nvSpPr>
        <xdr:cNvPr id="124" name="フローチャート: 判断 123"/>
        <xdr:cNvSpPr/>
      </xdr:nvSpPr>
      <xdr:spPr>
        <a:xfrm>
          <a:off x="3746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64173</xdr:rowOff>
    </xdr:from>
    <xdr:ext cx="599010" cy="259045"/>
    <xdr:sp macro="" textlink="">
      <xdr:nvSpPr>
        <xdr:cNvPr id="125" name="テキスト ボックス 124"/>
        <xdr:cNvSpPr txBox="1"/>
      </xdr:nvSpPr>
      <xdr:spPr>
        <a:xfrm>
          <a:off x="3497795" y="966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148368</xdr:rowOff>
    </xdr:from>
    <xdr:to>
      <xdr:col>15</xdr:col>
      <xdr:colOff>50800</xdr:colOff>
      <xdr:row>58</xdr:row>
      <xdr:rowOff>153979</xdr:rowOff>
    </xdr:to>
    <xdr:cxnSp macro="">
      <xdr:nvCxnSpPr>
        <xdr:cNvPr id="126" name="直線コネクタ 125"/>
        <xdr:cNvCxnSpPr/>
      </xdr:nvCxnSpPr>
      <xdr:spPr>
        <a:xfrm>
          <a:off x="2019300" y="10092468"/>
          <a:ext cx="889000" cy="5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122558</xdr:rowOff>
    </xdr:from>
    <xdr:to>
      <xdr:col>15</xdr:col>
      <xdr:colOff>101600</xdr:colOff>
      <xdr:row>58</xdr:row>
      <xdr:rowOff>52708</xdr:rowOff>
    </xdr:to>
    <xdr:sp macro="" textlink="">
      <xdr:nvSpPr>
        <xdr:cNvPr id="127" name="フローチャート: 判断 126"/>
        <xdr:cNvSpPr/>
      </xdr:nvSpPr>
      <xdr:spPr>
        <a:xfrm>
          <a:off x="2857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69235</xdr:rowOff>
    </xdr:from>
    <xdr:ext cx="599010" cy="259045"/>
    <xdr:sp macro="" textlink="">
      <xdr:nvSpPr>
        <xdr:cNvPr id="128" name="テキスト ボックス 127"/>
        <xdr:cNvSpPr txBox="1"/>
      </xdr:nvSpPr>
      <xdr:spPr>
        <a:xfrm>
          <a:off x="2608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148368</xdr:rowOff>
    </xdr:from>
    <xdr:to>
      <xdr:col>10</xdr:col>
      <xdr:colOff>114300</xdr:colOff>
      <xdr:row>58</xdr:row>
      <xdr:rowOff>148689</xdr:rowOff>
    </xdr:to>
    <xdr:cxnSp macro="">
      <xdr:nvCxnSpPr>
        <xdr:cNvPr id="129" name="直線コネクタ 128"/>
        <xdr:cNvCxnSpPr/>
      </xdr:nvCxnSpPr>
      <xdr:spPr>
        <a:xfrm flipV="1">
          <a:off x="1130300" y="10092468"/>
          <a:ext cx="889000" cy="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104806</xdr:rowOff>
    </xdr:from>
    <xdr:to>
      <xdr:col>10</xdr:col>
      <xdr:colOff>165100</xdr:colOff>
      <xdr:row>58</xdr:row>
      <xdr:rowOff>34956</xdr:rowOff>
    </xdr:to>
    <xdr:sp macro="" textlink="">
      <xdr:nvSpPr>
        <xdr:cNvPr id="130" name="フローチャート: 判断 129"/>
        <xdr:cNvSpPr/>
      </xdr:nvSpPr>
      <xdr:spPr>
        <a:xfrm>
          <a:off x="1968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51483</xdr:rowOff>
    </xdr:from>
    <xdr:ext cx="599010" cy="259045"/>
    <xdr:sp macro="" textlink="">
      <xdr:nvSpPr>
        <xdr:cNvPr id="131" name="テキスト ボックス 130"/>
        <xdr:cNvSpPr txBox="1"/>
      </xdr:nvSpPr>
      <xdr:spPr>
        <a:xfrm>
          <a:off x="1719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111819</xdr:rowOff>
    </xdr:from>
    <xdr:to>
      <xdr:col>6</xdr:col>
      <xdr:colOff>38100</xdr:colOff>
      <xdr:row>58</xdr:row>
      <xdr:rowOff>41969</xdr:rowOff>
    </xdr:to>
    <xdr:sp macro="" textlink="">
      <xdr:nvSpPr>
        <xdr:cNvPr id="132" name="フローチャート: 判断 131"/>
        <xdr:cNvSpPr/>
      </xdr:nvSpPr>
      <xdr:spPr>
        <a:xfrm>
          <a:off x="1079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58496</xdr:rowOff>
    </xdr:from>
    <xdr:ext cx="599010" cy="259045"/>
    <xdr:sp macro="" textlink="">
      <xdr:nvSpPr>
        <xdr:cNvPr id="133" name="テキスト ボックス 132"/>
        <xdr:cNvSpPr txBox="1"/>
      </xdr:nvSpPr>
      <xdr:spPr>
        <a:xfrm>
          <a:off x="830795" y="9659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69365</xdr:rowOff>
    </xdr:from>
    <xdr:to>
      <xdr:col>24</xdr:col>
      <xdr:colOff>114300</xdr:colOff>
      <xdr:row>57</xdr:row>
      <xdr:rowOff>170965</xdr:rowOff>
    </xdr:to>
    <xdr:sp macro="" textlink="">
      <xdr:nvSpPr>
        <xdr:cNvPr id="139" name="楕円 138"/>
        <xdr:cNvSpPr/>
      </xdr:nvSpPr>
      <xdr:spPr>
        <a:xfrm>
          <a:off x="4584700" y="984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47792</xdr:rowOff>
    </xdr:from>
    <xdr:ext cx="599010" cy="259045"/>
    <xdr:sp macro="" textlink="">
      <xdr:nvSpPr>
        <xdr:cNvPr id="140" name="総務費該当値テキスト"/>
        <xdr:cNvSpPr txBox="1"/>
      </xdr:nvSpPr>
      <xdr:spPr>
        <a:xfrm>
          <a:off x="4686300" y="9820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91761</xdr:rowOff>
    </xdr:from>
    <xdr:to>
      <xdr:col>20</xdr:col>
      <xdr:colOff>38100</xdr:colOff>
      <xdr:row>59</xdr:row>
      <xdr:rowOff>21911</xdr:rowOff>
    </xdr:to>
    <xdr:sp macro="" textlink="">
      <xdr:nvSpPr>
        <xdr:cNvPr id="141" name="楕円 140"/>
        <xdr:cNvSpPr/>
      </xdr:nvSpPr>
      <xdr:spPr>
        <a:xfrm>
          <a:off x="3746500" y="1003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13038</xdr:rowOff>
    </xdr:from>
    <xdr:ext cx="534377" cy="259045"/>
    <xdr:sp macro="" textlink="">
      <xdr:nvSpPr>
        <xdr:cNvPr id="142" name="テキスト ボックス 141"/>
        <xdr:cNvSpPr txBox="1"/>
      </xdr:nvSpPr>
      <xdr:spPr>
        <a:xfrm>
          <a:off x="3530111" y="1012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103179</xdr:rowOff>
    </xdr:from>
    <xdr:to>
      <xdr:col>15</xdr:col>
      <xdr:colOff>101600</xdr:colOff>
      <xdr:row>59</xdr:row>
      <xdr:rowOff>33329</xdr:rowOff>
    </xdr:to>
    <xdr:sp macro="" textlink="">
      <xdr:nvSpPr>
        <xdr:cNvPr id="143" name="楕円 142"/>
        <xdr:cNvSpPr/>
      </xdr:nvSpPr>
      <xdr:spPr>
        <a:xfrm>
          <a:off x="2857500" y="1004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24456</xdr:rowOff>
    </xdr:from>
    <xdr:ext cx="534377" cy="259045"/>
    <xdr:sp macro="" textlink="">
      <xdr:nvSpPr>
        <xdr:cNvPr id="144" name="テキスト ボックス 143"/>
        <xdr:cNvSpPr txBox="1"/>
      </xdr:nvSpPr>
      <xdr:spPr>
        <a:xfrm>
          <a:off x="2641111" y="1014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97568</xdr:rowOff>
    </xdr:from>
    <xdr:to>
      <xdr:col>10</xdr:col>
      <xdr:colOff>165100</xdr:colOff>
      <xdr:row>59</xdr:row>
      <xdr:rowOff>27718</xdr:rowOff>
    </xdr:to>
    <xdr:sp macro="" textlink="">
      <xdr:nvSpPr>
        <xdr:cNvPr id="145" name="楕円 144"/>
        <xdr:cNvSpPr/>
      </xdr:nvSpPr>
      <xdr:spPr>
        <a:xfrm>
          <a:off x="1968500" y="1004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18845</xdr:rowOff>
    </xdr:from>
    <xdr:ext cx="534377" cy="259045"/>
    <xdr:sp macro="" textlink="">
      <xdr:nvSpPr>
        <xdr:cNvPr id="146" name="テキスト ボックス 145"/>
        <xdr:cNvSpPr txBox="1"/>
      </xdr:nvSpPr>
      <xdr:spPr>
        <a:xfrm>
          <a:off x="1752111" y="1013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97889</xdr:rowOff>
    </xdr:from>
    <xdr:to>
      <xdr:col>6</xdr:col>
      <xdr:colOff>38100</xdr:colOff>
      <xdr:row>59</xdr:row>
      <xdr:rowOff>28039</xdr:rowOff>
    </xdr:to>
    <xdr:sp macro="" textlink="">
      <xdr:nvSpPr>
        <xdr:cNvPr id="147" name="楕円 146"/>
        <xdr:cNvSpPr/>
      </xdr:nvSpPr>
      <xdr:spPr>
        <a:xfrm>
          <a:off x="1079500" y="1004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19166</xdr:rowOff>
    </xdr:from>
    <xdr:ext cx="534377" cy="259045"/>
    <xdr:sp macro="" textlink="">
      <xdr:nvSpPr>
        <xdr:cNvPr id="148" name="テキスト ボックス 147"/>
        <xdr:cNvSpPr txBox="1"/>
      </xdr:nvSpPr>
      <xdr:spPr>
        <a:xfrm>
          <a:off x="863111" y="1013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2433</xdr:rowOff>
    </xdr:from>
    <xdr:to>
      <xdr:col>24</xdr:col>
      <xdr:colOff>62865</xdr:colOff>
      <xdr:row>78</xdr:row>
      <xdr:rowOff>42149</xdr:rowOff>
    </xdr:to>
    <xdr:cxnSp macro="">
      <xdr:nvCxnSpPr>
        <xdr:cNvPr id="173" name="直線コネクタ 172"/>
        <xdr:cNvCxnSpPr/>
      </xdr:nvCxnSpPr>
      <xdr:spPr>
        <a:xfrm flipV="1">
          <a:off x="4633595" y="12003933"/>
          <a:ext cx="1270" cy="1411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45976</xdr:rowOff>
    </xdr:from>
    <xdr:ext cx="599010" cy="259045"/>
    <xdr:sp macro="" textlink="">
      <xdr:nvSpPr>
        <xdr:cNvPr id="174" name="民生費最小値テキスト"/>
        <xdr:cNvSpPr txBox="1"/>
      </xdr:nvSpPr>
      <xdr:spPr>
        <a:xfrm>
          <a:off x="4686300" y="13419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42149</xdr:rowOff>
    </xdr:from>
    <xdr:to>
      <xdr:col>24</xdr:col>
      <xdr:colOff>152400</xdr:colOff>
      <xdr:row>78</xdr:row>
      <xdr:rowOff>42149</xdr:rowOff>
    </xdr:to>
    <xdr:cxnSp macro="">
      <xdr:nvCxnSpPr>
        <xdr:cNvPr id="175" name="直線コネクタ 174"/>
        <xdr:cNvCxnSpPr/>
      </xdr:nvCxnSpPr>
      <xdr:spPr>
        <a:xfrm>
          <a:off x="4546600" y="13415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120560</xdr:rowOff>
    </xdr:from>
    <xdr:ext cx="599010" cy="259045"/>
    <xdr:sp macro="" textlink="">
      <xdr:nvSpPr>
        <xdr:cNvPr id="176" name="民生費最大値テキスト"/>
        <xdr:cNvSpPr txBox="1"/>
      </xdr:nvSpPr>
      <xdr:spPr>
        <a:xfrm>
          <a:off x="4686300" y="1177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308,014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2433</xdr:rowOff>
    </xdr:from>
    <xdr:to>
      <xdr:col>24</xdr:col>
      <xdr:colOff>152400</xdr:colOff>
      <xdr:row>70</xdr:row>
      <xdr:rowOff>2433</xdr:rowOff>
    </xdr:to>
    <xdr:cxnSp macro="">
      <xdr:nvCxnSpPr>
        <xdr:cNvPr id="177" name="直線コネクタ 176"/>
        <xdr:cNvCxnSpPr/>
      </xdr:nvCxnSpPr>
      <xdr:spPr>
        <a:xfrm>
          <a:off x="4546600" y="1200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138717</xdr:rowOff>
    </xdr:from>
    <xdr:to>
      <xdr:col>24</xdr:col>
      <xdr:colOff>63500</xdr:colOff>
      <xdr:row>77</xdr:row>
      <xdr:rowOff>160046</xdr:rowOff>
    </xdr:to>
    <xdr:cxnSp macro="">
      <xdr:nvCxnSpPr>
        <xdr:cNvPr id="178" name="直線コネクタ 177"/>
        <xdr:cNvCxnSpPr/>
      </xdr:nvCxnSpPr>
      <xdr:spPr>
        <a:xfrm flipV="1">
          <a:off x="3797300" y="13340367"/>
          <a:ext cx="838200" cy="2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139613</xdr:rowOff>
    </xdr:from>
    <xdr:ext cx="599010" cy="259045"/>
    <xdr:sp macro="" textlink="">
      <xdr:nvSpPr>
        <xdr:cNvPr id="179" name="民生費平均値テキスト"/>
        <xdr:cNvSpPr txBox="1"/>
      </xdr:nvSpPr>
      <xdr:spPr>
        <a:xfrm>
          <a:off x="4686300" y="128269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116736</xdr:rowOff>
    </xdr:from>
    <xdr:to>
      <xdr:col>24</xdr:col>
      <xdr:colOff>114300</xdr:colOff>
      <xdr:row>76</xdr:row>
      <xdr:rowOff>46886</xdr:rowOff>
    </xdr:to>
    <xdr:sp macro="" textlink="">
      <xdr:nvSpPr>
        <xdr:cNvPr id="180" name="フローチャート: 判断 179"/>
        <xdr:cNvSpPr/>
      </xdr:nvSpPr>
      <xdr:spPr>
        <a:xfrm>
          <a:off x="4584700" y="1297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160046</xdr:rowOff>
    </xdr:from>
    <xdr:to>
      <xdr:col>19</xdr:col>
      <xdr:colOff>177800</xdr:colOff>
      <xdr:row>78</xdr:row>
      <xdr:rowOff>45577</xdr:rowOff>
    </xdr:to>
    <xdr:cxnSp macro="">
      <xdr:nvCxnSpPr>
        <xdr:cNvPr id="181" name="直線コネクタ 180"/>
        <xdr:cNvCxnSpPr/>
      </xdr:nvCxnSpPr>
      <xdr:spPr>
        <a:xfrm flipV="1">
          <a:off x="2908300" y="13361696"/>
          <a:ext cx="889000" cy="5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143558</xdr:rowOff>
    </xdr:from>
    <xdr:to>
      <xdr:col>20</xdr:col>
      <xdr:colOff>38100</xdr:colOff>
      <xdr:row>76</xdr:row>
      <xdr:rowOff>73707</xdr:rowOff>
    </xdr:to>
    <xdr:sp macro="" textlink="">
      <xdr:nvSpPr>
        <xdr:cNvPr id="182" name="フローチャート: 判断 181"/>
        <xdr:cNvSpPr/>
      </xdr:nvSpPr>
      <xdr:spPr>
        <a:xfrm>
          <a:off x="37465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90235</xdr:rowOff>
    </xdr:from>
    <xdr:ext cx="599010" cy="259045"/>
    <xdr:sp macro="" textlink="">
      <xdr:nvSpPr>
        <xdr:cNvPr id="183" name="テキスト ボックス 182"/>
        <xdr:cNvSpPr txBox="1"/>
      </xdr:nvSpPr>
      <xdr:spPr>
        <a:xfrm>
          <a:off x="3497795" y="1277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45577</xdr:rowOff>
    </xdr:from>
    <xdr:to>
      <xdr:col>15</xdr:col>
      <xdr:colOff>50800</xdr:colOff>
      <xdr:row>78</xdr:row>
      <xdr:rowOff>145171</xdr:rowOff>
    </xdr:to>
    <xdr:cxnSp macro="">
      <xdr:nvCxnSpPr>
        <xdr:cNvPr id="184" name="直線コネクタ 183"/>
        <xdr:cNvCxnSpPr/>
      </xdr:nvCxnSpPr>
      <xdr:spPr>
        <a:xfrm flipV="1">
          <a:off x="2019300" y="13418677"/>
          <a:ext cx="889000" cy="9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3663</xdr:rowOff>
    </xdr:from>
    <xdr:to>
      <xdr:col>15</xdr:col>
      <xdr:colOff>101600</xdr:colOff>
      <xdr:row>76</xdr:row>
      <xdr:rowOff>105263</xdr:rowOff>
    </xdr:to>
    <xdr:sp macro="" textlink="">
      <xdr:nvSpPr>
        <xdr:cNvPr id="185" name="フローチャート: 判断 184"/>
        <xdr:cNvSpPr/>
      </xdr:nvSpPr>
      <xdr:spPr>
        <a:xfrm>
          <a:off x="2857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121790</xdr:rowOff>
    </xdr:from>
    <xdr:ext cx="599010" cy="259045"/>
    <xdr:sp macro="" textlink="">
      <xdr:nvSpPr>
        <xdr:cNvPr id="186" name="テキスト ボックス 185"/>
        <xdr:cNvSpPr txBox="1"/>
      </xdr:nvSpPr>
      <xdr:spPr>
        <a:xfrm>
          <a:off x="2608795" y="12809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121610</xdr:rowOff>
    </xdr:from>
    <xdr:to>
      <xdr:col>10</xdr:col>
      <xdr:colOff>114300</xdr:colOff>
      <xdr:row>78</xdr:row>
      <xdr:rowOff>145171</xdr:rowOff>
    </xdr:to>
    <xdr:cxnSp macro="">
      <xdr:nvCxnSpPr>
        <xdr:cNvPr id="187" name="直線コネクタ 186"/>
        <xdr:cNvCxnSpPr/>
      </xdr:nvCxnSpPr>
      <xdr:spPr>
        <a:xfrm>
          <a:off x="1130300" y="13494710"/>
          <a:ext cx="889000" cy="2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16090</xdr:rowOff>
    </xdr:from>
    <xdr:to>
      <xdr:col>10</xdr:col>
      <xdr:colOff>165100</xdr:colOff>
      <xdr:row>76</xdr:row>
      <xdr:rowOff>117690</xdr:rowOff>
    </xdr:to>
    <xdr:sp macro="" textlink="">
      <xdr:nvSpPr>
        <xdr:cNvPr id="188" name="フローチャート: 判断 187"/>
        <xdr:cNvSpPr/>
      </xdr:nvSpPr>
      <xdr:spPr>
        <a:xfrm>
          <a:off x="1968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134218</xdr:rowOff>
    </xdr:from>
    <xdr:ext cx="599010" cy="259045"/>
    <xdr:sp macro="" textlink="">
      <xdr:nvSpPr>
        <xdr:cNvPr id="189" name="テキスト ボックス 188"/>
        <xdr:cNvSpPr txBox="1"/>
      </xdr:nvSpPr>
      <xdr:spPr>
        <a:xfrm>
          <a:off x="1719795" y="1282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27910</xdr:rowOff>
    </xdr:from>
    <xdr:to>
      <xdr:col>6</xdr:col>
      <xdr:colOff>38100</xdr:colOff>
      <xdr:row>76</xdr:row>
      <xdr:rowOff>129510</xdr:rowOff>
    </xdr:to>
    <xdr:sp macro="" textlink="">
      <xdr:nvSpPr>
        <xdr:cNvPr id="190" name="フローチャート: 判断 189"/>
        <xdr:cNvSpPr/>
      </xdr:nvSpPr>
      <xdr:spPr>
        <a:xfrm>
          <a:off x="1079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146036</xdr:rowOff>
    </xdr:from>
    <xdr:ext cx="599010" cy="259045"/>
    <xdr:sp macro="" textlink="">
      <xdr:nvSpPr>
        <xdr:cNvPr id="191" name="テキスト ボックス 190"/>
        <xdr:cNvSpPr txBox="1"/>
      </xdr:nvSpPr>
      <xdr:spPr>
        <a:xfrm>
          <a:off x="830795" y="12833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87917</xdr:rowOff>
    </xdr:from>
    <xdr:to>
      <xdr:col>24</xdr:col>
      <xdr:colOff>114300</xdr:colOff>
      <xdr:row>78</xdr:row>
      <xdr:rowOff>18067</xdr:rowOff>
    </xdr:to>
    <xdr:sp macro="" textlink="">
      <xdr:nvSpPr>
        <xdr:cNvPr id="197" name="楕円 196"/>
        <xdr:cNvSpPr/>
      </xdr:nvSpPr>
      <xdr:spPr>
        <a:xfrm>
          <a:off x="4584700" y="1328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2844</xdr:rowOff>
    </xdr:from>
    <xdr:ext cx="599010" cy="259045"/>
    <xdr:sp macro="" textlink="">
      <xdr:nvSpPr>
        <xdr:cNvPr id="198" name="民生費該当値テキスト"/>
        <xdr:cNvSpPr txBox="1"/>
      </xdr:nvSpPr>
      <xdr:spPr>
        <a:xfrm>
          <a:off x="4686300" y="1320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109246</xdr:rowOff>
    </xdr:from>
    <xdr:to>
      <xdr:col>20</xdr:col>
      <xdr:colOff>38100</xdr:colOff>
      <xdr:row>78</xdr:row>
      <xdr:rowOff>39396</xdr:rowOff>
    </xdr:to>
    <xdr:sp macro="" textlink="">
      <xdr:nvSpPr>
        <xdr:cNvPr id="199" name="楕円 198"/>
        <xdr:cNvSpPr/>
      </xdr:nvSpPr>
      <xdr:spPr>
        <a:xfrm>
          <a:off x="3746500" y="1331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30523</xdr:rowOff>
    </xdr:from>
    <xdr:ext cx="599010" cy="259045"/>
    <xdr:sp macro="" textlink="">
      <xdr:nvSpPr>
        <xdr:cNvPr id="200" name="テキスト ボックス 199"/>
        <xdr:cNvSpPr txBox="1"/>
      </xdr:nvSpPr>
      <xdr:spPr>
        <a:xfrm>
          <a:off x="3497795" y="13403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166227</xdr:rowOff>
    </xdr:from>
    <xdr:to>
      <xdr:col>15</xdr:col>
      <xdr:colOff>101600</xdr:colOff>
      <xdr:row>78</xdr:row>
      <xdr:rowOff>96377</xdr:rowOff>
    </xdr:to>
    <xdr:sp macro="" textlink="">
      <xdr:nvSpPr>
        <xdr:cNvPr id="201" name="楕円 200"/>
        <xdr:cNvSpPr/>
      </xdr:nvSpPr>
      <xdr:spPr>
        <a:xfrm>
          <a:off x="2857500" y="1336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87504</xdr:rowOff>
    </xdr:from>
    <xdr:ext cx="599010" cy="259045"/>
    <xdr:sp macro="" textlink="">
      <xdr:nvSpPr>
        <xdr:cNvPr id="202" name="テキスト ボックス 201"/>
        <xdr:cNvSpPr txBox="1"/>
      </xdr:nvSpPr>
      <xdr:spPr>
        <a:xfrm>
          <a:off x="2608795" y="1346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94371</xdr:rowOff>
    </xdr:from>
    <xdr:to>
      <xdr:col>10</xdr:col>
      <xdr:colOff>165100</xdr:colOff>
      <xdr:row>79</xdr:row>
      <xdr:rowOff>24521</xdr:rowOff>
    </xdr:to>
    <xdr:sp macro="" textlink="">
      <xdr:nvSpPr>
        <xdr:cNvPr id="203" name="楕円 202"/>
        <xdr:cNvSpPr/>
      </xdr:nvSpPr>
      <xdr:spPr>
        <a:xfrm>
          <a:off x="1968500" y="1346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15648</xdr:rowOff>
    </xdr:from>
    <xdr:ext cx="599010" cy="259045"/>
    <xdr:sp macro="" textlink="">
      <xdr:nvSpPr>
        <xdr:cNvPr id="204" name="テキスト ボックス 203"/>
        <xdr:cNvSpPr txBox="1"/>
      </xdr:nvSpPr>
      <xdr:spPr>
        <a:xfrm>
          <a:off x="1719795" y="13560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70810</xdr:rowOff>
    </xdr:from>
    <xdr:to>
      <xdr:col>6</xdr:col>
      <xdr:colOff>38100</xdr:colOff>
      <xdr:row>79</xdr:row>
      <xdr:rowOff>960</xdr:rowOff>
    </xdr:to>
    <xdr:sp macro="" textlink="">
      <xdr:nvSpPr>
        <xdr:cNvPr id="205" name="楕円 204"/>
        <xdr:cNvSpPr/>
      </xdr:nvSpPr>
      <xdr:spPr>
        <a:xfrm>
          <a:off x="1079500" y="1344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163537</xdr:rowOff>
    </xdr:from>
    <xdr:ext cx="599010" cy="259045"/>
    <xdr:sp macro="" textlink="">
      <xdr:nvSpPr>
        <xdr:cNvPr id="206" name="テキスト ボックス 205"/>
        <xdr:cNvSpPr txBox="1"/>
      </xdr:nvSpPr>
      <xdr:spPr>
        <a:xfrm>
          <a:off x="830795" y="13536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19614</xdr:rowOff>
    </xdr:from>
    <xdr:to>
      <xdr:col>24</xdr:col>
      <xdr:colOff>62865</xdr:colOff>
      <xdr:row>98</xdr:row>
      <xdr:rowOff>155569</xdr:rowOff>
    </xdr:to>
    <xdr:cxnSp macro="">
      <xdr:nvCxnSpPr>
        <xdr:cNvPr id="230" name="直線コネクタ 229"/>
        <xdr:cNvCxnSpPr/>
      </xdr:nvCxnSpPr>
      <xdr:spPr>
        <a:xfrm flipV="1">
          <a:off x="4633595" y="15450114"/>
          <a:ext cx="1270" cy="15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159396</xdr:rowOff>
    </xdr:from>
    <xdr:ext cx="534377" cy="259045"/>
    <xdr:sp macro="" textlink="">
      <xdr:nvSpPr>
        <xdr:cNvPr id="231" name="衛生費最小値テキスト"/>
        <xdr:cNvSpPr txBox="1"/>
      </xdr:nvSpPr>
      <xdr:spPr>
        <a:xfrm>
          <a:off x="4686300" y="1696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155569</xdr:rowOff>
    </xdr:from>
    <xdr:to>
      <xdr:col>24</xdr:col>
      <xdr:colOff>152400</xdr:colOff>
      <xdr:row>98</xdr:row>
      <xdr:rowOff>155569</xdr:rowOff>
    </xdr:to>
    <xdr:cxnSp macro="">
      <xdr:nvCxnSpPr>
        <xdr:cNvPr id="232" name="直線コネクタ 231"/>
        <xdr:cNvCxnSpPr/>
      </xdr:nvCxnSpPr>
      <xdr:spPr>
        <a:xfrm>
          <a:off x="4546600" y="1695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137741</xdr:rowOff>
    </xdr:from>
    <xdr:ext cx="599010" cy="259045"/>
    <xdr:sp macro="" textlink="">
      <xdr:nvSpPr>
        <xdr:cNvPr id="233" name="衛生費最大値テキスト"/>
        <xdr:cNvSpPr txBox="1"/>
      </xdr:nvSpPr>
      <xdr:spPr>
        <a:xfrm>
          <a:off x="4686300" y="15225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19614</xdr:rowOff>
    </xdr:from>
    <xdr:to>
      <xdr:col>24</xdr:col>
      <xdr:colOff>152400</xdr:colOff>
      <xdr:row>90</xdr:row>
      <xdr:rowOff>19614</xdr:rowOff>
    </xdr:to>
    <xdr:cxnSp macro="">
      <xdr:nvCxnSpPr>
        <xdr:cNvPr id="234" name="直線コネクタ 233"/>
        <xdr:cNvCxnSpPr/>
      </xdr:nvCxnSpPr>
      <xdr:spPr>
        <a:xfrm>
          <a:off x="4546600" y="15450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143863</xdr:rowOff>
    </xdr:from>
    <xdr:to>
      <xdr:col>24</xdr:col>
      <xdr:colOff>63500</xdr:colOff>
      <xdr:row>98</xdr:row>
      <xdr:rowOff>160113</xdr:rowOff>
    </xdr:to>
    <xdr:cxnSp macro="">
      <xdr:nvCxnSpPr>
        <xdr:cNvPr id="235" name="直線コネクタ 234"/>
        <xdr:cNvCxnSpPr/>
      </xdr:nvCxnSpPr>
      <xdr:spPr>
        <a:xfrm flipV="1">
          <a:off x="3797300" y="16945963"/>
          <a:ext cx="838200" cy="1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41741</xdr:rowOff>
    </xdr:from>
    <xdr:ext cx="534377" cy="259045"/>
    <xdr:sp macro="" textlink="">
      <xdr:nvSpPr>
        <xdr:cNvPr id="236" name="衛生費平均値テキスト"/>
        <xdr:cNvSpPr txBox="1"/>
      </xdr:nvSpPr>
      <xdr:spPr>
        <a:xfrm>
          <a:off x="4686300" y="16672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18864</xdr:rowOff>
    </xdr:from>
    <xdr:to>
      <xdr:col>24</xdr:col>
      <xdr:colOff>114300</xdr:colOff>
      <xdr:row>98</xdr:row>
      <xdr:rowOff>120464</xdr:rowOff>
    </xdr:to>
    <xdr:sp macro="" textlink="">
      <xdr:nvSpPr>
        <xdr:cNvPr id="237" name="フローチャート: 判断 236"/>
        <xdr:cNvSpPr/>
      </xdr:nvSpPr>
      <xdr:spPr>
        <a:xfrm>
          <a:off x="4584700" y="168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154915</xdr:rowOff>
    </xdr:from>
    <xdr:to>
      <xdr:col>19</xdr:col>
      <xdr:colOff>177800</xdr:colOff>
      <xdr:row>98</xdr:row>
      <xdr:rowOff>160113</xdr:rowOff>
    </xdr:to>
    <xdr:cxnSp macro="">
      <xdr:nvCxnSpPr>
        <xdr:cNvPr id="238" name="直線コネクタ 237"/>
        <xdr:cNvCxnSpPr/>
      </xdr:nvCxnSpPr>
      <xdr:spPr>
        <a:xfrm>
          <a:off x="2908300" y="16957015"/>
          <a:ext cx="889000" cy="5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27581</xdr:rowOff>
    </xdr:from>
    <xdr:to>
      <xdr:col>20</xdr:col>
      <xdr:colOff>38100</xdr:colOff>
      <xdr:row>98</xdr:row>
      <xdr:rowOff>129181</xdr:rowOff>
    </xdr:to>
    <xdr:sp macro="" textlink="">
      <xdr:nvSpPr>
        <xdr:cNvPr id="239" name="フローチャート: 判断 238"/>
        <xdr:cNvSpPr/>
      </xdr:nvSpPr>
      <xdr:spPr>
        <a:xfrm>
          <a:off x="3746500" y="1682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145708</xdr:rowOff>
    </xdr:from>
    <xdr:ext cx="534377" cy="259045"/>
    <xdr:sp macro="" textlink="">
      <xdr:nvSpPr>
        <xdr:cNvPr id="240" name="テキスト ボックス 239"/>
        <xdr:cNvSpPr txBox="1"/>
      </xdr:nvSpPr>
      <xdr:spPr>
        <a:xfrm>
          <a:off x="3530111" y="1660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154915</xdr:rowOff>
    </xdr:from>
    <xdr:to>
      <xdr:col>15</xdr:col>
      <xdr:colOff>50800</xdr:colOff>
      <xdr:row>98</xdr:row>
      <xdr:rowOff>166360</xdr:rowOff>
    </xdr:to>
    <xdr:cxnSp macro="">
      <xdr:nvCxnSpPr>
        <xdr:cNvPr id="241" name="直線コネクタ 240"/>
        <xdr:cNvCxnSpPr/>
      </xdr:nvCxnSpPr>
      <xdr:spPr>
        <a:xfrm flipV="1">
          <a:off x="2019300" y="16957015"/>
          <a:ext cx="889000" cy="1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17354</xdr:rowOff>
    </xdr:from>
    <xdr:to>
      <xdr:col>15</xdr:col>
      <xdr:colOff>101600</xdr:colOff>
      <xdr:row>98</xdr:row>
      <xdr:rowOff>118954</xdr:rowOff>
    </xdr:to>
    <xdr:sp macro="" textlink="">
      <xdr:nvSpPr>
        <xdr:cNvPr id="242" name="フローチャート: 判断 241"/>
        <xdr:cNvSpPr/>
      </xdr:nvSpPr>
      <xdr:spPr>
        <a:xfrm>
          <a:off x="2857500" y="1681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135481</xdr:rowOff>
    </xdr:from>
    <xdr:ext cx="534377" cy="259045"/>
    <xdr:sp macro="" textlink="">
      <xdr:nvSpPr>
        <xdr:cNvPr id="243" name="テキスト ボックス 242"/>
        <xdr:cNvSpPr txBox="1"/>
      </xdr:nvSpPr>
      <xdr:spPr>
        <a:xfrm>
          <a:off x="2641111" y="1659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166360</xdr:rowOff>
    </xdr:from>
    <xdr:to>
      <xdr:col>10</xdr:col>
      <xdr:colOff>114300</xdr:colOff>
      <xdr:row>98</xdr:row>
      <xdr:rowOff>168393</xdr:rowOff>
    </xdr:to>
    <xdr:cxnSp macro="">
      <xdr:nvCxnSpPr>
        <xdr:cNvPr id="244" name="直線コネクタ 243"/>
        <xdr:cNvCxnSpPr/>
      </xdr:nvCxnSpPr>
      <xdr:spPr>
        <a:xfrm flipV="1">
          <a:off x="1130300" y="16968460"/>
          <a:ext cx="889000" cy="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19496</xdr:rowOff>
    </xdr:from>
    <xdr:to>
      <xdr:col>10</xdr:col>
      <xdr:colOff>165100</xdr:colOff>
      <xdr:row>98</xdr:row>
      <xdr:rowOff>121096</xdr:rowOff>
    </xdr:to>
    <xdr:sp macro="" textlink="">
      <xdr:nvSpPr>
        <xdr:cNvPr id="245" name="フローチャート: 判断 244"/>
        <xdr:cNvSpPr/>
      </xdr:nvSpPr>
      <xdr:spPr>
        <a:xfrm>
          <a:off x="1968500" y="1682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137623</xdr:rowOff>
    </xdr:from>
    <xdr:ext cx="534377" cy="259045"/>
    <xdr:sp macro="" textlink="">
      <xdr:nvSpPr>
        <xdr:cNvPr id="246" name="テキスト ボックス 245"/>
        <xdr:cNvSpPr txBox="1"/>
      </xdr:nvSpPr>
      <xdr:spPr>
        <a:xfrm>
          <a:off x="1752111" y="1659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16540</xdr:rowOff>
    </xdr:from>
    <xdr:to>
      <xdr:col>6</xdr:col>
      <xdr:colOff>38100</xdr:colOff>
      <xdr:row>98</xdr:row>
      <xdr:rowOff>118140</xdr:rowOff>
    </xdr:to>
    <xdr:sp macro="" textlink="">
      <xdr:nvSpPr>
        <xdr:cNvPr id="247" name="フローチャート: 判断 246"/>
        <xdr:cNvSpPr/>
      </xdr:nvSpPr>
      <xdr:spPr>
        <a:xfrm>
          <a:off x="1079500" y="168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134667</xdr:rowOff>
    </xdr:from>
    <xdr:ext cx="534377" cy="259045"/>
    <xdr:sp macro="" textlink="">
      <xdr:nvSpPr>
        <xdr:cNvPr id="248" name="テキスト ボックス 247"/>
        <xdr:cNvSpPr txBox="1"/>
      </xdr:nvSpPr>
      <xdr:spPr>
        <a:xfrm>
          <a:off x="863111" y="1659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93063</xdr:rowOff>
    </xdr:from>
    <xdr:to>
      <xdr:col>24</xdr:col>
      <xdr:colOff>114300</xdr:colOff>
      <xdr:row>99</xdr:row>
      <xdr:rowOff>23213</xdr:rowOff>
    </xdr:to>
    <xdr:sp macro="" textlink="">
      <xdr:nvSpPr>
        <xdr:cNvPr id="254" name="楕円 253"/>
        <xdr:cNvSpPr/>
      </xdr:nvSpPr>
      <xdr:spPr>
        <a:xfrm>
          <a:off x="4584700" y="1689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7990</xdr:rowOff>
    </xdr:from>
    <xdr:ext cx="534377" cy="259045"/>
    <xdr:sp macro="" textlink="">
      <xdr:nvSpPr>
        <xdr:cNvPr id="255" name="衛生費該当値テキスト"/>
        <xdr:cNvSpPr txBox="1"/>
      </xdr:nvSpPr>
      <xdr:spPr>
        <a:xfrm>
          <a:off x="4686300" y="1681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109313</xdr:rowOff>
    </xdr:from>
    <xdr:to>
      <xdr:col>20</xdr:col>
      <xdr:colOff>38100</xdr:colOff>
      <xdr:row>99</xdr:row>
      <xdr:rowOff>39463</xdr:rowOff>
    </xdr:to>
    <xdr:sp macro="" textlink="">
      <xdr:nvSpPr>
        <xdr:cNvPr id="256" name="楕円 255"/>
        <xdr:cNvSpPr/>
      </xdr:nvSpPr>
      <xdr:spPr>
        <a:xfrm>
          <a:off x="3746500" y="1691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30590</xdr:rowOff>
    </xdr:from>
    <xdr:ext cx="534377" cy="259045"/>
    <xdr:sp macro="" textlink="">
      <xdr:nvSpPr>
        <xdr:cNvPr id="257" name="テキスト ボックス 256"/>
        <xdr:cNvSpPr txBox="1"/>
      </xdr:nvSpPr>
      <xdr:spPr>
        <a:xfrm>
          <a:off x="3530111" y="1700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104115</xdr:rowOff>
    </xdr:from>
    <xdr:to>
      <xdr:col>15</xdr:col>
      <xdr:colOff>101600</xdr:colOff>
      <xdr:row>99</xdr:row>
      <xdr:rowOff>34265</xdr:rowOff>
    </xdr:to>
    <xdr:sp macro="" textlink="">
      <xdr:nvSpPr>
        <xdr:cNvPr id="258" name="楕円 257"/>
        <xdr:cNvSpPr/>
      </xdr:nvSpPr>
      <xdr:spPr>
        <a:xfrm>
          <a:off x="2857500" y="1690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25392</xdr:rowOff>
    </xdr:from>
    <xdr:ext cx="534377" cy="259045"/>
    <xdr:sp macro="" textlink="">
      <xdr:nvSpPr>
        <xdr:cNvPr id="259" name="テキスト ボックス 258"/>
        <xdr:cNvSpPr txBox="1"/>
      </xdr:nvSpPr>
      <xdr:spPr>
        <a:xfrm>
          <a:off x="2641111" y="1699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115560</xdr:rowOff>
    </xdr:from>
    <xdr:to>
      <xdr:col>10</xdr:col>
      <xdr:colOff>165100</xdr:colOff>
      <xdr:row>99</xdr:row>
      <xdr:rowOff>45710</xdr:rowOff>
    </xdr:to>
    <xdr:sp macro="" textlink="">
      <xdr:nvSpPr>
        <xdr:cNvPr id="260" name="楕円 259"/>
        <xdr:cNvSpPr/>
      </xdr:nvSpPr>
      <xdr:spPr>
        <a:xfrm>
          <a:off x="1968500" y="1691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36837</xdr:rowOff>
    </xdr:from>
    <xdr:ext cx="534377" cy="259045"/>
    <xdr:sp macro="" textlink="">
      <xdr:nvSpPr>
        <xdr:cNvPr id="261" name="テキスト ボックス 260"/>
        <xdr:cNvSpPr txBox="1"/>
      </xdr:nvSpPr>
      <xdr:spPr>
        <a:xfrm>
          <a:off x="1752111" y="1701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117593</xdr:rowOff>
    </xdr:from>
    <xdr:to>
      <xdr:col>6</xdr:col>
      <xdr:colOff>38100</xdr:colOff>
      <xdr:row>99</xdr:row>
      <xdr:rowOff>47743</xdr:rowOff>
    </xdr:to>
    <xdr:sp macro="" textlink="">
      <xdr:nvSpPr>
        <xdr:cNvPr id="262" name="楕円 261"/>
        <xdr:cNvSpPr/>
      </xdr:nvSpPr>
      <xdr:spPr>
        <a:xfrm>
          <a:off x="1079500" y="1691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38870</xdr:rowOff>
    </xdr:from>
    <xdr:ext cx="534377" cy="259045"/>
    <xdr:sp macro="" textlink="">
      <xdr:nvSpPr>
        <xdr:cNvPr id="263" name="テキスト ボックス 262"/>
        <xdr:cNvSpPr txBox="1"/>
      </xdr:nvSpPr>
      <xdr:spPr>
        <a:xfrm>
          <a:off x="863111" y="1701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101676</xdr:rowOff>
    </xdr:from>
    <xdr:to>
      <xdr:col>54</xdr:col>
      <xdr:colOff>189865</xdr:colOff>
      <xdr:row>39</xdr:row>
      <xdr:rowOff>44450</xdr:rowOff>
    </xdr:to>
    <xdr:cxnSp macro="">
      <xdr:nvCxnSpPr>
        <xdr:cNvPr id="287" name="直線コネクタ 286"/>
        <xdr:cNvCxnSpPr/>
      </xdr:nvCxnSpPr>
      <xdr:spPr>
        <a:xfrm flipV="1">
          <a:off x="10475595" y="5416626"/>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48353</xdr:rowOff>
    </xdr:from>
    <xdr:ext cx="534377" cy="259045"/>
    <xdr:sp macro="" textlink="">
      <xdr:nvSpPr>
        <xdr:cNvPr id="290" name="労働費最大値テキスト"/>
        <xdr:cNvSpPr txBox="1"/>
      </xdr:nvSpPr>
      <xdr:spPr>
        <a:xfrm>
          <a:off x="10528300" y="519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101676</xdr:rowOff>
    </xdr:from>
    <xdr:to>
      <xdr:col>55</xdr:col>
      <xdr:colOff>88900</xdr:colOff>
      <xdr:row>31</xdr:row>
      <xdr:rowOff>101676</xdr:rowOff>
    </xdr:to>
    <xdr:cxnSp macro="">
      <xdr:nvCxnSpPr>
        <xdr:cNvPr id="291" name="直線コネクタ 290"/>
        <xdr:cNvCxnSpPr/>
      </xdr:nvCxnSpPr>
      <xdr:spPr>
        <a:xfrm>
          <a:off x="10388600" y="5416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40107</xdr:rowOff>
    </xdr:from>
    <xdr:to>
      <xdr:col>55</xdr:col>
      <xdr:colOff>0</xdr:colOff>
      <xdr:row>39</xdr:row>
      <xdr:rowOff>44374</xdr:rowOff>
    </xdr:to>
    <xdr:cxnSp macro="">
      <xdr:nvCxnSpPr>
        <xdr:cNvPr id="292" name="直線コネクタ 291"/>
        <xdr:cNvCxnSpPr/>
      </xdr:nvCxnSpPr>
      <xdr:spPr>
        <a:xfrm>
          <a:off x="9639300" y="6726657"/>
          <a:ext cx="8382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109034</xdr:rowOff>
    </xdr:from>
    <xdr:ext cx="469744" cy="259045"/>
    <xdr:sp macro="" textlink="">
      <xdr:nvSpPr>
        <xdr:cNvPr id="293" name="労働費平均値テキスト"/>
        <xdr:cNvSpPr txBox="1"/>
      </xdr:nvSpPr>
      <xdr:spPr>
        <a:xfrm>
          <a:off x="10528300" y="645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86157</xdr:rowOff>
    </xdr:from>
    <xdr:to>
      <xdr:col>55</xdr:col>
      <xdr:colOff>50800</xdr:colOff>
      <xdr:row>39</xdr:row>
      <xdr:rowOff>16307</xdr:rowOff>
    </xdr:to>
    <xdr:sp macro="" textlink="">
      <xdr:nvSpPr>
        <xdr:cNvPr id="294" name="フローチャート: 判断 293"/>
        <xdr:cNvSpPr/>
      </xdr:nvSpPr>
      <xdr:spPr>
        <a:xfrm>
          <a:off x="104267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40107</xdr:rowOff>
    </xdr:from>
    <xdr:to>
      <xdr:col>50</xdr:col>
      <xdr:colOff>114300</xdr:colOff>
      <xdr:row>39</xdr:row>
      <xdr:rowOff>41631</xdr:rowOff>
    </xdr:to>
    <xdr:cxnSp macro="">
      <xdr:nvCxnSpPr>
        <xdr:cNvPr id="295" name="直線コネクタ 294"/>
        <xdr:cNvCxnSpPr/>
      </xdr:nvCxnSpPr>
      <xdr:spPr>
        <a:xfrm flipV="1">
          <a:off x="8750300" y="6726657"/>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73964</xdr:rowOff>
    </xdr:from>
    <xdr:to>
      <xdr:col>50</xdr:col>
      <xdr:colOff>165100</xdr:colOff>
      <xdr:row>39</xdr:row>
      <xdr:rowOff>4114</xdr:rowOff>
    </xdr:to>
    <xdr:sp macro="" textlink="">
      <xdr:nvSpPr>
        <xdr:cNvPr id="296" name="フローチャート: 判断 295"/>
        <xdr:cNvSpPr/>
      </xdr:nvSpPr>
      <xdr:spPr>
        <a:xfrm>
          <a:off x="95885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20642</xdr:rowOff>
    </xdr:from>
    <xdr:ext cx="469744" cy="259045"/>
    <xdr:sp macro="" textlink="">
      <xdr:nvSpPr>
        <xdr:cNvPr id="297" name="テキスト ボックス 296"/>
        <xdr:cNvSpPr txBox="1"/>
      </xdr:nvSpPr>
      <xdr:spPr>
        <a:xfrm>
          <a:off x="9404428" y="636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41249</xdr:rowOff>
    </xdr:from>
    <xdr:to>
      <xdr:col>45</xdr:col>
      <xdr:colOff>177800</xdr:colOff>
      <xdr:row>39</xdr:row>
      <xdr:rowOff>41631</xdr:rowOff>
    </xdr:to>
    <xdr:cxnSp macro="">
      <xdr:nvCxnSpPr>
        <xdr:cNvPr id="298" name="直線コネクタ 297"/>
        <xdr:cNvCxnSpPr/>
      </xdr:nvCxnSpPr>
      <xdr:spPr>
        <a:xfrm>
          <a:off x="7861300" y="6727799"/>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71755</xdr:rowOff>
    </xdr:from>
    <xdr:to>
      <xdr:col>46</xdr:col>
      <xdr:colOff>38100</xdr:colOff>
      <xdr:row>39</xdr:row>
      <xdr:rowOff>1905</xdr:rowOff>
    </xdr:to>
    <xdr:sp macro="" textlink="">
      <xdr:nvSpPr>
        <xdr:cNvPr id="299" name="フローチャート: 判断 298"/>
        <xdr:cNvSpPr/>
      </xdr:nvSpPr>
      <xdr:spPr>
        <a:xfrm>
          <a:off x="8699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18432</xdr:rowOff>
    </xdr:from>
    <xdr:ext cx="469744" cy="259045"/>
    <xdr:sp macro="" textlink="">
      <xdr:nvSpPr>
        <xdr:cNvPr id="300" name="テキスト ボックス 299"/>
        <xdr:cNvSpPr txBox="1"/>
      </xdr:nvSpPr>
      <xdr:spPr>
        <a:xfrm>
          <a:off x="8515428" y="636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41249</xdr:rowOff>
    </xdr:from>
    <xdr:to>
      <xdr:col>41</xdr:col>
      <xdr:colOff>50800</xdr:colOff>
      <xdr:row>39</xdr:row>
      <xdr:rowOff>43688</xdr:rowOff>
    </xdr:to>
    <xdr:cxnSp macro="">
      <xdr:nvCxnSpPr>
        <xdr:cNvPr id="301" name="直線コネクタ 300"/>
        <xdr:cNvCxnSpPr/>
      </xdr:nvCxnSpPr>
      <xdr:spPr>
        <a:xfrm flipV="1">
          <a:off x="6972300" y="6727799"/>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73737</xdr:rowOff>
    </xdr:from>
    <xdr:to>
      <xdr:col>41</xdr:col>
      <xdr:colOff>101600</xdr:colOff>
      <xdr:row>39</xdr:row>
      <xdr:rowOff>3887</xdr:rowOff>
    </xdr:to>
    <xdr:sp macro="" textlink="">
      <xdr:nvSpPr>
        <xdr:cNvPr id="302" name="フローチャート: 判断 301"/>
        <xdr:cNvSpPr/>
      </xdr:nvSpPr>
      <xdr:spPr>
        <a:xfrm>
          <a:off x="7810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20413</xdr:rowOff>
    </xdr:from>
    <xdr:ext cx="469744" cy="259045"/>
    <xdr:sp macro="" textlink="">
      <xdr:nvSpPr>
        <xdr:cNvPr id="303" name="テキスト ボックス 302"/>
        <xdr:cNvSpPr txBox="1"/>
      </xdr:nvSpPr>
      <xdr:spPr>
        <a:xfrm>
          <a:off x="7626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66954</xdr:rowOff>
    </xdr:from>
    <xdr:to>
      <xdr:col>36</xdr:col>
      <xdr:colOff>165100</xdr:colOff>
      <xdr:row>38</xdr:row>
      <xdr:rowOff>168554</xdr:rowOff>
    </xdr:to>
    <xdr:sp macro="" textlink="">
      <xdr:nvSpPr>
        <xdr:cNvPr id="304" name="フローチャート: 判断 303"/>
        <xdr:cNvSpPr/>
      </xdr:nvSpPr>
      <xdr:spPr>
        <a:xfrm>
          <a:off x="6921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13631</xdr:rowOff>
    </xdr:from>
    <xdr:ext cx="469744" cy="259045"/>
    <xdr:sp macro="" textlink="">
      <xdr:nvSpPr>
        <xdr:cNvPr id="305" name="テキスト ボックス 304"/>
        <xdr:cNvSpPr txBox="1"/>
      </xdr:nvSpPr>
      <xdr:spPr>
        <a:xfrm>
          <a:off x="6737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165024</xdr:rowOff>
    </xdr:from>
    <xdr:to>
      <xdr:col>55</xdr:col>
      <xdr:colOff>50800</xdr:colOff>
      <xdr:row>39</xdr:row>
      <xdr:rowOff>95174</xdr:rowOff>
    </xdr:to>
    <xdr:sp macro="" textlink="">
      <xdr:nvSpPr>
        <xdr:cNvPr id="311" name="楕円 310"/>
        <xdr:cNvSpPr/>
      </xdr:nvSpPr>
      <xdr:spPr>
        <a:xfrm>
          <a:off x="104267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79951</xdr:rowOff>
    </xdr:from>
    <xdr:ext cx="249299" cy="259045"/>
    <xdr:sp macro="" textlink="">
      <xdr:nvSpPr>
        <xdr:cNvPr id="312" name="労働費該当値テキスト"/>
        <xdr:cNvSpPr txBox="1"/>
      </xdr:nvSpPr>
      <xdr:spPr>
        <a:xfrm>
          <a:off x="10528300" y="65950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160757</xdr:rowOff>
    </xdr:from>
    <xdr:to>
      <xdr:col>50</xdr:col>
      <xdr:colOff>165100</xdr:colOff>
      <xdr:row>39</xdr:row>
      <xdr:rowOff>90907</xdr:rowOff>
    </xdr:to>
    <xdr:sp macro="" textlink="">
      <xdr:nvSpPr>
        <xdr:cNvPr id="313" name="楕円 312"/>
        <xdr:cNvSpPr/>
      </xdr:nvSpPr>
      <xdr:spPr>
        <a:xfrm>
          <a:off x="9588500" y="667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82034</xdr:rowOff>
    </xdr:from>
    <xdr:ext cx="313932" cy="259045"/>
    <xdr:sp macro="" textlink="">
      <xdr:nvSpPr>
        <xdr:cNvPr id="314" name="テキスト ボックス 313"/>
        <xdr:cNvSpPr txBox="1"/>
      </xdr:nvSpPr>
      <xdr:spPr>
        <a:xfrm>
          <a:off x="9482333" y="6768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162281</xdr:rowOff>
    </xdr:from>
    <xdr:to>
      <xdr:col>46</xdr:col>
      <xdr:colOff>38100</xdr:colOff>
      <xdr:row>39</xdr:row>
      <xdr:rowOff>92431</xdr:rowOff>
    </xdr:to>
    <xdr:sp macro="" textlink="">
      <xdr:nvSpPr>
        <xdr:cNvPr id="315" name="楕円 314"/>
        <xdr:cNvSpPr/>
      </xdr:nvSpPr>
      <xdr:spPr>
        <a:xfrm>
          <a:off x="8699500" y="667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83558</xdr:rowOff>
    </xdr:from>
    <xdr:ext cx="313932" cy="259045"/>
    <xdr:sp macro="" textlink="">
      <xdr:nvSpPr>
        <xdr:cNvPr id="316" name="テキスト ボックス 315"/>
        <xdr:cNvSpPr txBox="1"/>
      </xdr:nvSpPr>
      <xdr:spPr>
        <a:xfrm>
          <a:off x="8593333" y="67701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161899</xdr:rowOff>
    </xdr:from>
    <xdr:to>
      <xdr:col>41</xdr:col>
      <xdr:colOff>101600</xdr:colOff>
      <xdr:row>39</xdr:row>
      <xdr:rowOff>92049</xdr:rowOff>
    </xdr:to>
    <xdr:sp macro="" textlink="">
      <xdr:nvSpPr>
        <xdr:cNvPr id="317" name="楕円 316"/>
        <xdr:cNvSpPr/>
      </xdr:nvSpPr>
      <xdr:spPr>
        <a:xfrm>
          <a:off x="7810500" y="667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83176</xdr:rowOff>
    </xdr:from>
    <xdr:ext cx="313932" cy="259045"/>
    <xdr:sp macro="" textlink="">
      <xdr:nvSpPr>
        <xdr:cNvPr id="318" name="テキスト ボックス 317"/>
        <xdr:cNvSpPr txBox="1"/>
      </xdr:nvSpPr>
      <xdr:spPr>
        <a:xfrm>
          <a:off x="7704333" y="67697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164338</xdr:rowOff>
    </xdr:from>
    <xdr:to>
      <xdr:col>36</xdr:col>
      <xdr:colOff>165100</xdr:colOff>
      <xdr:row>39</xdr:row>
      <xdr:rowOff>94488</xdr:rowOff>
    </xdr:to>
    <xdr:sp macro="" textlink="">
      <xdr:nvSpPr>
        <xdr:cNvPr id="319" name="楕円 318"/>
        <xdr:cNvSpPr/>
      </xdr:nvSpPr>
      <xdr:spPr>
        <a:xfrm>
          <a:off x="6921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85615</xdr:rowOff>
    </xdr:from>
    <xdr:ext cx="313932" cy="259045"/>
    <xdr:sp macro="" textlink="">
      <xdr:nvSpPr>
        <xdr:cNvPr id="320" name="テキスト ボックス 319"/>
        <xdr:cNvSpPr txBox="1"/>
      </xdr:nvSpPr>
      <xdr:spPr>
        <a:xfrm>
          <a:off x="6815333" y="67721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127043</xdr:rowOff>
    </xdr:from>
    <xdr:to>
      <xdr:col>54</xdr:col>
      <xdr:colOff>189865</xdr:colOff>
      <xdr:row>59</xdr:row>
      <xdr:rowOff>28669</xdr:rowOff>
    </xdr:to>
    <xdr:cxnSp macro="">
      <xdr:nvCxnSpPr>
        <xdr:cNvPr id="344" name="直線コネクタ 343"/>
        <xdr:cNvCxnSpPr/>
      </xdr:nvCxnSpPr>
      <xdr:spPr>
        <a:xfrm flipV="1">
          <a:off x="10475595" y="8699543"/>
          <a:ext cx="1270" cy="1444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32496</xdr:rowOff>
    </xdr:from>
    <xdr:ext cx="469744" cy="259045"/>
    <xdr:sp macro="" textlink="">
      <xdr:nvSpPr>
        <xdr:cNvPr id="345" name="農林水産業費最小値テキスト"/>
        <xdr:cNvSpPr txBox="1"/>
      </xdr:nvSpPr>
      <xdr:spPr>
        <a:xfrm>
          <a:off x="10528300" y="1014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28669</xdr:rowOff>
    </xdr:from>
    <xdr:to>
      <xdr:col>55</xdr:col>
      <xdr:colOff>88900</xdr:colOff>
      <xdr:row>59</xdr:row>
      <xdr:rowOff>28669</xdr:rowOff>
    </xdr:to>
    <xdr:cxnSp macro="">
      <xdr:nvCxnSpPr>
        <xdr:cNvPr id="346" name="直線コネクタ 345"/>
        <xdr:cNvCxnSpPr/>
      </xdr:nvCxnSpPr>
      <xdr:spPr>
        <a:xfrm>
          <a:off x="10388600" y="1014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73720</xdr:rowOff>
    </xdr:from>
    <xdr:ext cx="599010" cy="259045"/>
    <xdr:sp macro="" textlink="">
      <xdr:nvSpPr>
        <xdr:cNvPr id="347" name="農林水産業費最大値テキスト"/>
        <xdr:cNvSpPr txBox="1"/>
      </xdr:nvSpPr>
      <xdr:spPr>
        <a:xfrm>
          <a:off x="10528300" y="847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127043</xdr:rowOff>
    </xdr:from>
    <xdr:to>
      <xdr:col>55</xdr:col>
      <xdr:colOff>88900</xdr:colOff>
      <xdr:row>50</xdr:row>
      <xdr:rowOff>127043</xdr:rowOff>
    </xdr:to>
    <xdr:cxnSp macro="">
      <xdr:nvCxnSpPr>
        <xdr:cNvPr id="348" name="直線コネクタ 347"/>
        <xdr:cNvCxnSpPr/>
      </xdr:nvCxnSpPr>
      <xdr:spPr>
        <a:xfrm>
          <a:off x="10388600" y="869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117579</xdr:rowOff>
    </xdr:from>
    <xdr:to>
      <xdr:col>55</xdr:col>
      <xdr:colOff>0</xdr:colOff>
      <xdr:row>58</xdr:row>
      <xdr:rowOff>139639</xdr:rowOff>
    </xdr:to>
    <xdr:cxnSp macro="">
      <xdr:nvCxnSpPr>
        <xdr:cNvPr id="349" name="直線コネクタ 348"/>
        <xdr:cNvCxnSpPr/>
      </xdr:nvCxnSpPr>
      <xdr:spPr>
        <a:xfrm>
          <a:off x="9639300" y="10061679"/>
          <a:ext cx="838200" cy="2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19232</xdr:rowOff>
    </xdr:from>
    <xdr:ext cx="534377" cy="259045"/>
    <xdr:sp macro="" textlink="">
      <xdr:nvSpPr>
        <xdr:cNvPr id="350" name="農林水産業費平均値テキスト"/>
        <xdr:cNvSpPr txBox="1"/>
      </xdr:nvSpPr>
      <xdr:spPr>
        <a:xfrm>
          <a:off x="10528300" y="9620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167805</xdr:rowOff>
    </xdr:from>
    <xdr:to>
      <xdr:col>55</xdr:col>
      <xdr:colOff>50800</xdr:colOff>
      <xdr:row>57</xdr:row>
      <xdr:rowOff>97955</xdr:rowOff>
    </xdr:to>
    <xdr:sp macro="" textlink="">
      <xdr:nvSpPr>
        <xdr:cNvPr id="351" name="フローチャート: 判断 350"/>
        <xdr:cNvSpPr/>
      </xdr:nvSpPr>
      <xdr:spPr>
        <a:xfrm>
          <a:off x="10426700" y="976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117579</xdr:rowOff>
    </xdr:from>
    <xdr:to>
      <xdr:col>50</xdr:col>
      <xdr:colOff>114300</xdr:colOff>
      <xdr:row>58</xdr:row>
      <xdr:rowOff>129131</xdr:rowOff>
    </xdr:to>
    <xdr:cxnSp macro="">
      <xdr:nvCxnSpPr>
        <xdr:cNvPr id="352" name="直線コネクタ 351"/>
        <xdr:cNvCxnSpPr/>
      </xdr:nvCxnSpPr>
      <xdr:spPr>
        <a:xfrm flipV="1">
          <a:off x="8750300" y="10061679"/>
          <a:ext cx="889000" cy="1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149128</xdr:rowOff>
    </xdr:from>
    <xdr:to>
      <xdr:col>50</xdr:col>
      <xdr:colOff>165100</xdr:colOff>
      <xdr:row>57</xdr:row>
      <xdr:rowOff>79278</xdr:rowOff>
    </xdr:to>
    <xdr:sp macro="" textlink="">
      <xdr:nvSpPr>
        <xdr:cNvPr id="353" name="フローチャート: 判断 352"/>
        <xdr:cNvSpPr/>
      </xdr:nvSpPr>
      <xdr:spPr>
        <a:xfrm>
          <a:off x="9588500" y="975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95805</xdr:rowOff>
    </xdr:from>
    <xdr:ext cx="534377" cy="259045"/>
    <xdr:sp macro="" textlink="">
      <xdr:nvSpPr>
        <xdr:cNvPr id="354" name="テキスト ボックス 353"/>
        <xdr:cNvSpPr txBox="1"/>
      </xdr:nvSpPr>
      <xdr:spPr>
        <a:xfrm>
          <a:off x="9372111" y="952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129131</xdr:rowOff>
    </xdr:from>
    <xdr:to>
      <xdr:col>45</xdr:col>
      <xdr:colOff>177800</xdr:colOff>
      <xdr:row>58</xdr:row>
      <xdr:rowOff>145461</xdr:rowOff>
    </xdr:to>
    <xdr:cxnSp macro="">
      <xdr:nvCxnSpPr>
        <xdr:cNvPr id="355" name="直線コネクタ 354"/>
        <xdr:cNvCxnSpPr/>
      </xdr:nvCxnSpPr>
      <xdr:spPr>
        <a:xfrm flipV="1">
          <a:off x="7861300" y="10073231"/>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164079</xdr:rowOff>
    </xdr:from>
    <xdr:to>
      <xdr:col>46</xdr:col>
      <xdr:colOff>38100</xdr:colOff>
      <xdr:row>57</xdr:row>
      <xdr:rowOff>94229</xdr:rowOff>
    </xdr:to>
    <xdr:sp macro="" textlink="">
      <xdr:nvSpPr>
        <xdr:cNvPr id="356" name="フローチャート: 判断 355"/>
        <xdr:cNvSpPr/>
      </xdr:nvSpPr>
      <xdr:spPr>
        <a:xfrm>
          <a:off x="8699500" y="976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110756</xdr:rowOff>
    </xdr:from>
    <xdr:ext cx="534377" cy="259045"/>
    <xdr:sp macro="" textlink="">
      <xdr:nvSpPr>
        <xdr:cNvPr id="357" name="テキスト ボックス 356"/>
        <xdr:cNvSpPr txBox="1"/>
      </xdr:nvSpPr>
      <xdr:spPr>
        <a:xfrm>
          <a:off x="8483111" y="954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145461</xdr:rowOff>
    </xdr:from>
    <xdr:to>
      <xdr:col>41</xdr:col>
      <xdr:colOff>50800</xdr:colOff>
      <xdr:row>58</xdr:row>
      <xdr:rowOff>159230</xdr:rowOff>
    </xdr:to>
    <xdr:cxnSp macro="">
      <xdr:nvCxnSpPr>
        <xdr:cNvPr id="358" name="直線コネクタ 357"/>
        <xdr:cNvCxnSpPr/>
      </xdr:nvCxnSpPr>
      <xdr:spPr>
        <a:xfrm flipV="1">
          <a:off x="6972300" y="10089561"/>
          <a:ext cx="889000" cy="1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150241</xdr:rowOff>
    </xdr:from>
    <xdr:to>
      <xdr:col>41</xdr:col>
      <xdr:colOff>101600</xdr:colOff>
      <xdr:row>57</xdr:row>
      <xdr:rowOff>80391</xdr:rowOff>
    </xdr:to>
    <xdr:sp macro="" textlink="">
      <xdr:nvSpPr>
        <xdr:cNvPr id="359" name="フローチャート: 判断 358"/>
        <xdr:cNvSpPr/>
      </xdr:nvSpPr>
      <xdr:spPr>
        <a:xfrm>
          <a:off x="7810500" y="975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96918</xdr:rowOff>
    </xdr:from>
    <xdr:ext cx="534377" cy="259045"/>
    <xdr:sp macro="" textlink="">
      <xdr:nvSpPr>
        <xdr:cNvPr id="360" name="テキスト ボックス 359"/>
        <xdr:cNvSpPr txBox="1"/>
      </xdr:nvSpPr>
      <xdr:spPr>
        <a:xfrm>
          <a:off x="7594111" y="952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35080</xdr:rowOff>
    </xdr:from>
    <xdr:to>
      <xdr:col>36</xdr:col>
      <xdr:colOff>165100</xdr:colOff>
      <xdr:row>57</xdr:row>
      <xdr:rowOff>136680</xdr:rowOff>
    </xdr:to>
    <xdr:sp macro="" textlink="">
      <xdr:nvSpPr>
        <xdr:cNvPr id="361" name="フローチャート: 判断 360"/>
        <xdr:cNvSpPr/>
      </xdr:nvSpPr>
      <xdr:spPr>
        <a:xfrm>
          <a:off x="6921500" y="980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153207</xdr:rowOff>
    </xdr:from>
    <xdr:ext cx="534377" cy="259045"/>
    <xdr:sp macro="" textlink="">
      <xdr:nvSpPr>
        <xdr:cNvPr id="362" name="テキスト ボックス 361"/>
        <xdr:cNvSpPr txBox="1"/>
      </xdr:nvSpPr>
      <xdr:spPr>
        <a:xfrm>
          <a:off x="6705111" y="958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88839</xdr:rowOff>
    </xdr:from>
    <xdr:to>
      <xdr:col>55</xdr:col>
      <xdr:colOff>50800</xdr:colOff>
      <xdr:row>59</xdr:row>
      <xdr:rowOff>18989</xdr:rowOff>
    </xdr:to>
    <xdr:sp macro="" textlink="">
      <xdr:nvSpPr>
        <xdr:cNvPr id="368" name="楕円 367"/>
        <xdr:cNvSpPr/>
      </xdr:nvSpPr>
      <xdr:spPr>
        <a:xfrm>
          <a:off x="10426700" y="100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3766</xdr:rowOff>
    </xdr:from>
    <xdr:ext cx="534377" cy="259045"/>
    <xdr:sp macro="" textlink="">
      <xdr:nvSpPr>
        <xdr:cNvPr id="369" name="農林水産業費該当値テキスト"/>
        <xdr:cNvSpPr txBox="1"/>
      </xdr:nvSpPr>
      <xdr:spPr>
        <a:xfrm>
          <a:off x="10528300" y="994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66779</xdr:rowOff>
    </xdr:from>
    <xdr:to>
      <xdr:col>50</xdr:col>
      <xdr:colOff>165100</xdr:colOff>
      <xdr:row>58</xdr:row>
      <xdr:rowOff>168379</xdr:rowOff>
    </xdr:to>
    <xdr:sp macro="" textlink="">
      <xdr:nvSpPr>
        <xdr:cNvPr id="370" name="楕円 369"/>
        <xdr:cNvSpPr/>
      </xdr:nvSpPr>
      <xdr:spPr>
        <a:xfrm>
          <a:off x="9588500" y="1001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159506</xdr:rowOff>
    </xdr:from>
    <xdr:ext cx="534377" cy="259045"/>
    <xdr:sp macro="" textlink="">
      <xdr:nvSpPr>
        <xdr:cNvPr id="371" name="テキスト ボックス 370"/>
        <xdr:cNvSpPr txBox="1"/>
      </xdr:nvSpPr>
      <xdr:spPr>
        <a:xfrm>
          <a:off x="9372111" y="1010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78331</xdr:rowOff>
    </xdr:from>
    <xdr:to>
      <xdr:col>46</xdr:col>
      <xdr:colOff>38100</xdr:colOff>
      <xdr:row>59</xdr:row>
      <xdr:rowOff>8481</xdr:rowOff>
    </xdr:to>
    <xdr:sp macro="" textlink="">
      <xdr:nvSpPr>
        <xdr:cNvPr id="372" name="楕円 371"/>
        <xdr:cNvSpPr/>
      </xdr:nvSpPr>
      <xdr:spPr>
        <a:xfrm>
          <a:off x="8699500" y="1002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171058</xdr:rowOff>
    </xdr:from>
    <xdr:ext cx="534377" cy="259045"/>
    <xdr:sp macro="" textlink="">
      <xdr:nvSpPr>
        <xdr:cNvPr id="373" name="テキスト ボックス 372"/>
        <xdr:cNvSpPr txBox="1"/>
      </xdr:nvSpPr>
      <xdr:spPr>
        <a:xfrm>
          <a:off x="8483111" y="1011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94661</xdr:rowOff>
    </xdr:from>
    <xdr:to>
      <xdr:col>41</xdr:col>
      <xdr:colOff>101600</xdr:colOff>
      <xdr:row>59</xdr:row>
      <xdr:rowOff>24811</xdr:rowOff>
    </xdr:to>
    <xdr:sp macro="" textlink="">
      <xdr:nvSpPr>
        <xdr:cNvPr id="374" name="楕円 373"/>
        <xdr:cNvSpPr/>
      </xdr:nvSpPr>
      <xdr:spPr>
        <a:xfrm>
          <a:off x="7810500" y="1003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15938</xdr:rowOff>
    </xdr:from>
    <xdr:ext cx="469744" cy="259045"/>
    <xdr:sp macro="" textlink="">
      <xdr:nvSpPr>
        <xdr:cNvPr id="375" name="テキスト ボックス 374"/>
        <xdr:cNvSpPr txBox="1"/>
      </xdr:nvSpPr>
      <xdr:spPr>
        <a:xfrm>
          <a:off x="7626428" y="1013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108430</xdr:rowOff>
    </xdr:from>
    <xdr:to>
      <xdr:col>36</xdr:col>
      <xdr:colOff>165100</xdr:colOff>
      <xdr:row>59</xdr:row>
      <xdr:rowOff>38580</xdr:rowOff>
    </xdr:to>
    <xdr:sp macro="" textlink="">
      <xdr:nvSpPr>
        <xdr:cNvPr id="376" name="楕円 375"/>
        <xdr:cNvSpPr/>
      </xdr:nvSpPr>
      <xdr:spPr>
        <a:xfrm>
          <a:off x="6921500" y="1005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29707</xdr:rowOff>
    </xdr:from>
    <xdr:ext cx="469744" cy="259045"/>
    <xdr:sp macro="" textlink="">
      <xdr:nvSpPr>
        <xdr:cNvPr id="377" name="テキスト ボックス 376"/>
        <xdr:cNvSpPr txBox="1"/>
      </xdr:nvSpPr>
      <xdr:spPr>
        <a:xfrm>
          <a:off x="6737428" y="1014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25441</xdr:rowOff>
    </xdr:from>
    <xdr:to>
      <xdr:col>54</xdr:col>
      <xdr:colOff>189865</xdr:colOff>
      <xdr:row>78</xdr:row>
      <xdr:rowOff>135330</xdr:rowOff>
    </xdr:to>
    <xdr:cxnSp macro="">
      <xdr:nvCxnSpPr>
        <xdr:cNvPr id="399" name="直線コネクタ 398"/>
        <xdr:cNvCxnSpPr/>
      </xdr:nvCxnSpPr>
      <xdr:spPr>
        <a:xfrm flipV="1">
          <a:off x="10475595" y="12369841"/>
          <a:ext cx="1270" cy="1138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139157</xdr:rowOff>
    </xdr:from>
    <xdr:ext cx="378565" cy="259045"/>
    <xdr:sp macro="" textlink="">
      <xdr:nvSpPr>
        <xdr:cNvPr id="400" name="商工費最小値テキスト"/>
        <xdr:cNvSpPr txBox="1"/>
      </xdr:nvSpPr>
      <xdr:spPr>
        <a:xfrm>
          <a:off x="10528300" y="1351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135330</xdr:rowOff>
    </xdr:from>
    <xdr:to>
      <xdr:col>55</xdr:col>
      <xdr:colOff>88900</xdr:colOff>
      <xdr:row>78</xdr:row>
      <xdr:rowOff>135330</xdr:rowOff>
    </xdr:to>
    <xdr:cxnSp macro="">
      <xdr:nvCxnSpPr>
        <xdr:cNvPr id="401" name="直線コネクタ 400"/>
        <xdr:cNvCxnSpPr/>
      </xdr:nvCxnSpPr>
      <xdr:spPr>
        <a:xfrm>
          <a:off x="10388600" y="1350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143568</xdr:rowOff>
    </xdr:from>
    <xdr:ext cx="599010" cy="259045"/>
    <xdr:sp macro="" textlink="">
      <xdr:nvSpPr>
        <xdr:cNvPr id="402" name="商工費最大値テキスト"/>
        <xdr:cNvSpPr txBox="1"/>
      </xdr:nvSpPr>
      <xdr:spPr>
        <a:xfrm>
          <a:off x="10528300" y="12145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25441</xdr:rowOff>
    </xdr:from>
    <xdr:to>
      <xdr:col>55</xdr:col>
      <xdr:colOff>88900</xdr:colOff>
      <xdr:row>72</xdr:row>
      <xdr:rowOff>25441</xdr:rowOff>
    </xdr:to>
    <xdr:cxnSp macro="">
      <xdr:nvCxnSpPr>
        <xdr:cNvPr id="403" name="直線コネクタ 402"/>
        <xdr:cNvCxnSpPr/>
      </xdr:nvCxnSpPr>
      <xdr:spPr>
        <a:xfrm>
          <a:off x="10388600" y="12369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71289</xdr:rowOff>
    </xdr:from>
    <xdr:to>
      <xdr:col>55</xdr:col>
      <xdr:colOff>0</xdr:colOff>
      <xdr:row>78</xdr:row>
      <xdr:rowOff>105831</xdr:rowOff>
    </xdr:to>
    <xdr:cxnSp macro="">
      <xdr:nvCxnSpPr>
        <xdr:cNvPr id="404" name="直線コネクタ 403"/>
        <xdr:cNvCxnSpPr/>
      </xdr:nvCxnSpPr>
      <xdr:spPr>
        <a:xfrm flipV="1">
          <a:off x="9639300" y="13444389"/>
          <a:ext cx="838200" cy="3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102029</xdr:rowOff>
    </xdr:from>
    <xdr:ext cx="534377" cy="259045"/>
    <xdr:sp macro="" textlink="">
      <xdr:nvSpPr>
        <xdr:cNvPr id="405" name="商工費平均値テキスト"/>
        <xdr:cNvSpPr txBox="1"/>
      </xdr:nvSpPr>
      <xdr:spPr>
        <a:xfrm>
          <a:off x="10528300" y="13132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79152</xdr:rowOff>
    </xdr:from>
    <xdr:to>
      <xdr:col>55</xdr:col>
      <xdr:colOff>50800</xdr:colOff>
      <xdr:row>78</xdr:row>
      <xdr:rowOff>9302</xdr:rowOff>
    </xdr:to>
    <xdr:sp macro="" textlink="">
      <xdr:nvSpPr>
        <xdr:cNvPr id="406" name="フローチャート: 判断 405"/>
        <xdr:cNvSpPr/>
      </xdr:nvSpPr>
      <xdr:spPr>
        <a:xfrm>
          <a:off x="104267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105831</xdr:rowOff>
    </xdr:from>
    <xdr:to>
      <xdr:col>50</xdr:col>
      <xdr:colOff>114300</xdr:colOff>
      <xdr:row>78</xdr:row>
      <xdr:rowOff>108094</xdr:rowOff>
    </xdr:to>
    <xdr:cxnSp macro="">
      <xdr:nvCxnSpPr>
        <xdr:cNvPr id="407" name="直線コネクタ 406"/>
        <xdr:cNvCxnSpPr/>
      </xdr:nvCxnSpPr>
      <xdr:spPr>
        <a:xfrm flipV="1">
          <a:off x="8750300" y="13478931"/>
          <a:ext cx="889000" cy="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94945</xdr:rowOff>
    </xdr:from>
    <xdr:to>
      <xdr:col>50</xdr:col>
      <xdr:colOff>165100</xdr:colOff>
      <xdr:row>78</xdr:row>
      <xdr:rowOff>25095</xdr:rowOff>
    </xdr:to>
    <xdr:sp macro="" textlink="">
      <xdr:nvSpPr>
        <xdr:cNvPr id="408" name="フローチャート: 判断 407"/>
        <xdr:cNvSpPr/>
      </xdr:nvSpPr>
      <xdr:spPr>
        <a:xfrm>
          <a:off x="9588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41622</xdr:rowOff>
    </xdr:from>
    <xdr:ext cx="534377" cy="259045"/>
    <xdr:sp macro="" textlink="">
      <xdr:nvSpPr>
        <xdr:cNvPr id="409" name="テキスト ボックス 408"/>
        <xdr:cNvSpPr txBox="1"/>
      </xdr:nvSpPr>
      <xdr:spPr>
        <a:xfrm>
          <a:off x="9372111" y="1307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108094</xdr:rowOff>
    </xdr:from>
    <xdr:to>
      <xdr:col>45</xdr:col>
      <xdr:colOff>177800</xdr:colOff>
      <xdr:row>78</xdr:row>
      <xdr:rowOff>112300</xdr:rowOff>
    </xdr:to>
    <xdr:cxnSp macro="">
      <xdr:nvCxnSpPr>
        <xdr:cNvPr id="410" name="直線コネクタ 409"/>
        <xdr:cNvCxnSpPr/>
      </xdr:nvCxnSpPr>
      <xdr:spPr>
        <a:xfrm flipV="1">
          <a:off x="7861300" y="13481194"/>
          <a:ext cx="8890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126532</xdr:rowOff>
    </xdr:from>
    <xdr:to>
      <xdr:col>46</xdr:col>
      <xdr:colOff>38100</xdr:colOff>
      <xdr:row>78</xdr:row>
      <xdr:rowOff>56682</xdr:rowOff>
    </xdr:to>
    <xdr:sp macro="" textlink="">
      <xdr:nvSpPr>
        <xdr:cNvPr id="411" name="フローチャート: 判断 410"/>
        <xdr:cNvSpPr/>
      </xdr:nvSpPr>
      <xdr:spPr>
        <a:xfrm>
          <a:off x="8699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73209</xdr:rowOff>
    </xdr:from>
    <xdr:ext cx="534377" cy="259045"/>
    <xdr:sp macro="" textlink="">
      <xdr:nvSpPr>
        <xdr:cNvPr id="412" name="テキスト ボックス 411"/>
        <xdr:cNvSpPr txBox="1"/>
      </xdr:nvSpPr>
      <xdr:spPr>
        <a:xfrm>
          <a:off x="8483111" y="1310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86277</xdr:rowOff>
    </xdr:from>
    <xdr:to>
      <xdr:col>41</xdr:col>
      <xdr:colOff>50800</xdr:colOff>
      <xdr:row>78</xdr:row>
      <xdr:rowOff>112300</xdr:rowOff>
    </xdr:to>
    <xdr:cxnSp macro="">
      <xdr:nvCxnSpPr>
        <xdr:cNvPr id="413" name="直線コネクタ 412"/>
        <xdr:cNvCxnSpPr/>
      </xdr:nvCxnSpPr>
      <xdr:spPr>
        <a:xfrm>
          <a:off x="6972300" y="13459377"/>
          <a:ext cx="889000" cy="26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131516</xdr:rowOff>
    </xdr:from>
    <xdr:to>
      <xdr:col>41</xdr:col>
      <xdr:colOff>101600</xdr:colOff>
      <xdr:row>78</xdr:row>
      <xdr:rowOff>61666</xdr:rowOff>
    </xdr:to>
    <xdr:sp macro="" textlink="">
      <xdr:nvSpPr>
        <xdr:cNvPr id="414" name="フローチャート: 判断 413"/>
        <xdr:cNvSpPr/>
      </xdr:nvSpPr>
      <xdr:spPr>
        <a:xfrm>
          <a:off x="7810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78193</xdr:rowOff>
    </xdr:from>
    <xdr:ext cx="534377" cy="259045"/>
    <xdr:sp macro="" textlink="">
      <xdr:nvSpPr>
        <xdr:cNvPr id="415" name="テキスト ボックス 414"/>
        <xdr:cNvSpPr txBox="1"/>
      </xdr:nvSpPr>
      <xdr:spPr>
        <a:xfrm>
          <a:off x="7594111" y="1310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148748</xdr:rowOff>
    </xdr:from>
    <xdr:to>
      <xdr:col>36</xdr:col>
      <xdr:colOff>165100</xdr:colOff>
      <xdr:row>78</xdr:row>
      <xdr:rowOff>78898</xdr:rowOff>
    </xdr:to>
    <xdr:sp macro="" textlink="">
      <xdr:nvSpPr>
        <xdr:cNvPr id="416" name="フローチャート: 判断 415"/>
        <xdr:cNvSpPr/>
      </xdr:nvSpPr>
      <xdr:spPr>
        <a:xfrm>
          <a:off x="6921500" y="1335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95425</xdr:rowOff>
    </xdr:from>
    <xdr:ext cx="534377" cy="259045"/>
    <xdr:sp macro="" textlink="">
      <xdr:nvSpPr>
        <xdr:cNvPr id="417" name="テキスト ボックス 416"/>
        <xdr:cNvSpPr txBox="1"/>
      </xdr:nvSpPr>
      <xdr:spPr>
        <a:xfrm>
          <a:off x="6705111" y="1312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20489</xdr:rowOff>
    </xdr:from>
    <xdr:to>
      <xdr:col>55</xdr:col>
      <xdr:colOff>50800</xdr:colOff>
      <xdr:row>78</xdr:row>
      <xdr:rowOff>122089</xdr:rowOff>
    </xdr:to>
    <xdr:sp macro="" textlink="">
      <xdr:nvSpPr>
        <xdr:cNvPr id="423" name="楕円 422"/>
        <xdr:cNvSpPr/>
      </xdr:nvSpPr>
      <xdr:spPr>
        <a:xfrm>
          <a:off x="10426700" y="1339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106866</xdr:rowOff>
    </xdr:from>
    <xdr:ext cx="534377" cy="259045"/>
    <xdr:sp macro="" textlink="">
      <xdr:nvSpPr>
        <xdr:cNvPr id="424" name="商工費該当値テキスト"/>
        <xdr:cNvSpPr txBox="1"/>
      </xdr:nvSpPr>
      <xdr:spPr>
        <a:xfrm>
          <a:off x="10528300" y="1330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55031</xdr:rowOff>
    </xdr:from>
    <xdr:to>
      <xdr:col>50</xdr:col>
      <xdr:colOff>165100</xdr:colOff>
      <xdr:row>78</xdr:row>
      <xdr:rowOff>156631</xdr:rowOff>
    </xdr:to>
    <xdr:sp macro="" textlink="">
      <xdr:nvSpPr>
        <xdr:cNvPr id="425" name="楕円 424"/>
        <xdr:cNvSpPr/>
      </xdr:nvSpPr>
      <xdr:spPr>
        <a:xfrm>
          <a:off x="9588500" y="1342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147758</xdr:rowOff>
    </xdr:from>
    <xdr:ext cx="469744" cy="259045"/>
    <xdr:sp macro="" textlink="">
      <xdr:nvSpPr>
        <xdr:cNvPr id="426" name="テキスト ボックス 425"/>
        <xdr:cNvSpPr txBox="1"/>
      </xdr:nvSpPr>
      <xdr:spPr>
        <a:xfrm>
          <a:off x="9404428" y="1352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57294</xdr:rowOff>
    </xdr:from>
    <xdr:to>
      <xdr:col>46</xdr:col>
      <xdr:colOff>38100</xdr:colOff>
      <xdr:row>78</xdr:row>
      <xdr:rowOff>158894</xdr:rowOff>
    </xdr:to>
    <xdr:sp macro="" textlink="">
      <xdr:nvSpPr>
        <xdr:cNvPr id="427" name="楕円 426"/>
        <xdr:cNvSpPr/>
      </xdr:nvSpPr>
      <xdr:spPr>
        <a:xfrm>
          <a:off x="8699500" y="1343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150021</xdr:rowOff>
    </xdr:from>
    <xdr:ext cx="469744" cy="259045"/>
    <xdr:sp macro="" textlink="">
      <xdr:nvSpPr>
        <xdr:cNvPr id="428" name="テキスト ボックス 427"/>
        <xdr:cNvSpPr txBox="1"/>
      </xdr:nvSpPr>
      <xdr:spPr>
        <a:xfrm>
          <a:off x="8515428" y="13523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61500</xdr:rowOff>
    </xdr:from>
    <xdr:to>
      <xdr:col>41</xdr:col>
      <xdr:colOff>101600</xdr:colOff>
      <xdr:row>78</xdr:row>
      <xdr:rowOff>163100</xdr:rowOff>
    </xdr:to>
    <xdr:sp macro="" textlink="">
      <xdr:nvSpPr>
        <xdr:cNvPr id="429" name="楕円 428"/>
        <xdr:cNvSpPr/>
      </xdr:nvSpPr>
      <xdr:spPr>
        <a:xfrm>
          <a:off x="7810500" y="134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154227</xdr:rowOff>
    </xdr:from>
    <xdr:ext cx="469744" cy="259045"/>
    <xdr:sp macro="" textlink="">
      <xdr:nvSpPr>
        <xdr:cNvPr id="430" name="テキスト ボックス 429"/>
        <xdr:cNvSpPr txBox="1"/>
      </xdr:nvSpPr>
      <xdr:spPr>
        <a:xfrm>
          <a:off x="7626428" y="135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35477</xdr:rowOff>
    </xdr:from>
    <xdr:to>
      <xdr:col>36</xdr:col>
      <xdr:colOff>165100</xdr:colOff>
      <xdr:row>78</xdr:row>
      <xdr:rowOff>137077</xdr:rowOff>
    </xdr:to>
    <xdr:sp macro="" textlink="">
      <xdr:nvSpPr>
        <xdr:cNvPr id="431" name="楕円 430"/>
        <xdr:cNvSpPr/>
      </xdr:nvSpPr>
      <xdr:spPr>
        <a:xfrm>
          <a:off x="6921500" y="1340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128204</xdr:rowOff>
    </xdr:from>
    <xdr:ext cx="534377" cy="259045"/>
    <xdr:sp macro="" textlink="">
      <xdr:nvSpPr>
        <xdr:cNvPr id="432" name="テキスト ボックス 431"/>
        <xdr:cNvSpPr txBox="1"/>
      </xdr:nvSpPr>
      <xdr:spPr>
        <a:xfrm>
          <a:off x="6705111" y="1350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30259</xdr:rowOff>
    </xdr:from>
    <xdr:to>
      <xdr:col>54</xdr:col>
      <xdr:colOff>189865</xdr:colOff>
      <xdr:row>98</xdr:row>
      <xdr:rowOff>121844</xdr:rowOff>
    </xdr:to>
    <xdr:cxnSp macro="">
      <xdr:nvCxnSpPr>
        <xdr:cNvPr id="458" name="直線コネクタ 457"/>
        <xdr:cNvCxnSpPr/>
      </xdr:nvCxnSpPr>
      <xdr:spPr>
        <a:xfrm flipV="1">
          <a:off x="10475595" y="15632209"/>
          <a:ext cx="1270" cy="1291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125671</xdr:rowOff>
    </xdr:from>
    <xdr:ext cx="534377" cy="259045"/>
    <xdr:sp macro="" textlink="">
      <xdr:nvSpPr>
        <xdr:cNvPr id="459" name="土木費最小値テキスト"/>
        <xdr:cNvSpPr txBox="1"/>
      </xdr:nvSpPr>
      <xdr:spPr>
        <a:xfrm>
          <a:off x="10528300" y="1692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121844</xdr:rowOff>
    </xdr:from>
    <xdr:to>
      <xdr:col>55</xdr:col>
      <xdr:colOff>88900</xdr:colOff>
      <xdr:row>98</xdr:row>
      <xdr:rowOff>121844</xdr:rowOff>
    </xdr:to>
    <xdr:cxnSp macro="">
      <xdr:nvCxnSpPr>
        <xdr:cNvPr id="460" name="直線コネクタ 459"/>
        <xdr:cNvCxnSpPr/>
      </xdr:nvCxnSpPr>
      <xdr:spPr>
        <a:xfrm>
          <a:off x="10388600" y="1692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148386</xdr:rowOff>
    </xdr:from>
    <xdr:ext cx="599010" cy="259045"/>
    <xdr:sp macro="" textlink="">
      <xdr:nvSpPr>
        <xdr:cNvPr id="461" name="土木費最大値テキスト"/>
        <xdr:cNvSpPr txBox="1"/>
      </xdr:nvSpPr>
      <xdr:spPr>
        <a:xfrm>
          <a:off x="10528300" y="15407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30259</xdr:rowOff>
    </xdr:from>
    <xdr:to>
      <xdr:col>55</xdr:col>
      <xdr:colOff>88900</xdr:colOff>
      <xdr:row>91</xdr:row>
      <xdr:rowOff>30259</xdr:rowOff>
    </xdr:to>
    <xdr:cxnSp macro="">
      <xdr:nvCxnSpPr>
        <xdr:cNvPr id="462" name="直線コネクタ 461"/>
        <xdr:cNvCxnSpPr/>
      </xdr:nvCxnSpPr>
      <xdr:spPr>
        <a:xfrm>
          <a:off x="10388600" y="15632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100237</xdr:rowOff>
    </xdr:from>
    <xdr:to>
      <xdr:col>55</xdr:col>
      <xdr:colOff>0</xdr:colOff>
      <xdr:row>98</xdr:row>
      <xdr:rowOff>23735</xdr:rowOff>
    </xdr:to>
    <xdr:cxnSp macro="">
      <xdr:nvCxnSpPr>
        <xdr:cNvPr id="463" name="直線コネクタ 462"/>
        <xdr:cNvCxnSpPr/>
      </xdr:nvCxnSpPr>
      <xdr:spPr>
        <a:xfrm flipV="1">
          <a:off x="9639300" y="16730887"/>
          <a:ext cx="838200" cy="9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73654</xdr:rowOff>
    </xdr:from>
    <xdr:ext cx="534377" cy="259045"/>
    <xdr:sp macro="" textlink="">
      <xdr:nvSpPr>
        <xdr:cNvPr id="464" name="土木費平均値テキスト"/>
        <xdr:cNvSpPr txBox="1"/>
      </xdr:nvSpPr>
      <xdr:spPr>
        <a:xfrm>
          <a:off x="10528300" y="16361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50777</xdr:rowOff>
    </xdr:from>
    <xdr:to>
      <xdr:col>55</xdr:col>
      <xdr:colOff>50800</xdr:colOff>
      <xdr:row>96</xdr:row>
      <xdr:rowOff>152377</xdr:rowOff>
    </xdr:to>
    <xdr:sp macro="" textlink="">
      <xdr:nvSpPr>
        <xdr:cNvPr id="465" name="フローチャート: 判断 464"/>
        <xdr:cNvSpPr/>
      </xdr:nvSpPr>
      <xdr:spPr>
        <a:xfrm>
          <a:off x="10426700" y="1650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11965</xdr:rowOff>
    </xdr:from>
    <xdr:to>
      <xdr:col>50</xdr:col>
      <xdr:colOff>114300</xdr:colOff>
      <xdr:row>98</xdr:row>
      <xdr:rowOff>23735</xdr:rowOff>
    </xdr:to>
    <xdr:cxnSp macro="">
      <xdr:nvCxnSpPr>
        <xdr:cNvPr id="466" name="直線コネクタ 465"/>
        <xdr:cNvCxnSpPr/>
      </xdr:nvCxnSpPr>
      <xdr:spPr>
        <a:xfrm>
          <a:off x="8750300" y="16814065"/>
          <a:ext cx="889000" cy="1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136632</xdr:rowOff>
    </xdr:from>
    <xdr:to>
      <xdr:col>50</xdr:col>
      <xdr:colOff>165100</xdr:colOff>
      <xdr:row>96</xdr:row>
      <xdr:rowOff>66782</xdr:rowOff>
    </xdr:to>
    <xdr:sp macro="" textlink="">
      <xdr:nvSpPr>
        <xdr:cNvPr id="467" name="フローチャート: 判断 466"/>
        <xdr:cNvSpPr/>
      </xdr:nvSpPr>
      <xdr:spPr>
        <a:xfrm>
          <a:off x="9588500" y="1642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83309</xdr:rowOff>
    </xdr:from>
    <xdr:ext cx="534377" cy="259045"/>
    <xdr:sp macro="" textlink="">
      <xdr:nvSpPr>
        <xdr:cNvPr id="468" name="テキスト ボックス 467"/>
        <xdr:cNvSpPr txBox="1"/>
      </xdr:nvSpPr>
      <xdr:spPr>
        <a:xfrm>
          <a:off x="9372111" y="1619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128715</xdr:rowOff>
    </xdr:from>
    <xdr:to>
      <xdr:col>45</xdr:col>
      <xdr:colOff>177800</xdr:colOff>
      <xdr:row>98</xdr:row>
      <xdr:rowOff>11965</xdr:rowOff>
    </xdr:to>
    <xdr:cxnSp macro="">
      <xdr:nvCxnSpPr>
        <xdr:cNvPr id="469" name="直線コネクタ 468"/>
        <xdr:cNvCxnSpPr/>
      </xdr:nvCxnSpPr>
      <xdr:spPr>
        <a:xfrm>
          <a:off x="7861300" y="16759365"/>
          <a:ext cx="889000" cy="54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36342</xdr:rowOff>
    </xdr:from>
    <xdr:to>
      <xdr:col>46</xdr:col>
      <xdr:colOff>38100</xdr:colOff>
      <xdr:row>96</xdr:row>
      <xdr:rowOff>137942</xdr:rowOff>
    </xdr:to>
    <xdr:sp macro="" textlink="">
      <xdr:nvSpPr>
        <xdr:cNvPr id="470" name="フローチャート: 判断 469"/>
        <xdr:cNvSpPr/>
      </xdr:nvSpPr>
      <xdr:spPr>
        <a:xfrm>
          <a:off x="8699500" y="164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154469</xdr:rowOff>
    </xdr:from>
    <xdr:ext cx="534377" cy="259045"/>
    <xdr:sp macro="" textlink="">
      <xdr:nvSpPr>
        <xdr:cNvPr id="471" name="テキスト ボックス 470"/>
        <xdr:cNvSpPr txBox="1"/>
      </xdr:nvSpPr>
      <xdr:spPr>
        <a:xfrm>
          <a:off x="8483111" y="1627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130132</xdr:rowOff>
    </xdr:from>
    <xdr:to>
      <xdr:col>41</xdr:col>
      <xdr:colOff>50800</xdr:colOff>
      <xdr:row>97</xdr:row>
      <xdr:rowOff>128715</xdr:rowOff>
    </xdr:to>
    <xdr:cxnSp macro="">
      <xdr:nvCxnSpPr>
        <xdr:cNvPr id="472" name="直線コネクタ 471"/>
        <xdr:cNvCxnSpPr/>
      </xdr:nvCxnSpPr>
      <xdr:spPr>
        <a:xfrm>
          <a:off x="6972300" y="16589332"/>
          <a:ext cx="889000" cy="17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64512</xdr:rowOff>
    </xdr:from>
    <xdr:to>
      <xdr:col>41</xdr:col>
      <xdr:colOff>101600</xdr:colOff>
      <xdr:row>96</xdr:row>
      <xdr:rowOff>166112</xdr:rowOff>
    </xdr:to>
    <xdr:sp macro="" textlink="">
      <xdr:nvSpPr>
        <xdr:cNvPr id="473" name="フローチャート: 判断 472"/>
        <xdr:cNvSpPr/>
      </xdr:nvSpPr>
      <xdr:spPr>
        <a:xfrm>
          <a:off x="7810500" y="16523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11189</xdr:rowOff>
    </xdr:from>
    <xdr:ext cx="534377" cy="259045"/>
    <xdr:sp macro="" textlink="">
      <xdr:nvSpPr>
        <xdr:cNvPr id="474" name="テキスト ボックス 473"/>
        <xdr:cNvSpPr txBox="1"/>
      </xdr:nvSpPr>
      <xdr:spPr>
        <a:xfrm>
          <a:off x="7594111" y="1629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52436</xdr:rowOff>
    </xdr:from>
    <xdr:to>
      <xdr:col>36</xdr:col>
      <xdr:colOff>165100</xdr:colOff>
      <xdr:row>96</xdr:row>
      <xdr:rowOff>154036</xdr:rowOff>
    </xdr:to>
    <xdr:sp macro="" textlink="">
      <xdr:nvSpPr>
        <xdr:cNvPr id="475" name="フローチャート: 判断 474"/>
        <xdr:cNvSpPr/>
      </xdr:nvSpPr>
      <xdr:spPr>
        <a:xfrm>
          <a:off x="6921500" y="1651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170563</xdr:rowOff>
    </xdr:from>
    <xdr:ext cx="534377" cy="259045"/>
    <xdr:sp macro="" textlink="">
      <xdr:nvSpPr>
        <xdr:cNvPr id="476" name="テキスト ボックス 475"/>
        <xdr:cNvSpPr txBox="1"/>
      </xdr:nvSpPr>
      <xdr:spPr>
        <a:xfrm>
          <a:off x="6705111" y="1628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49437</xdr:rowOff>
    </xdr:from>
    <xdr:to>
      <xdr:col>55</xdr:col>
      <xdr:colOff>50800</xdr:colOff>
      <xdr:row>97</xdr:row>
      <xdr:rowOff>151037</xdr:rowOff>
    </xdr:to>
    <xdr:sp macro="" textlink="">
      <xdr:nvSpPr>
        <xdr:cNvPr id="482" name="楕円 481"/>
        <xdr:cNvSpPr/>
      </xdr:nvSpPr>
      <xdr:spPr>
        <a:xfrm>
          <a:off x="10426700" y="1668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27864</xdr:rowOff>
    </xdr:from>
    <xdr:ext cx="534377" cy="259045"/>
    <xdr:sp macro="" textlink="">
      <xdr:nvSpPr>
        <xdr:cNvPr id="483" name="土木費該当値テキスト"/>
        <xdr:cNvSpPr txBox="1"/>
      </xdr:nvSpPr>
      <xdr:spPr>
        <a:xfrm>
          <a:off x="10528300" y="1665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144385</xdr:rowOff>
    </xdr:from>
    <xdr:to>
      <xdr:col>50</xdr:col>
      <xdr:colOff>165100</xdr:colOff>
      <xdr:row>98</xdr:row>
      <xdr:rowOff>74535</xdr:rowOff>
    </xdr:to>
    <xdr:sp macro="" textlink="">
      <xdr:nvSpPr>
        <xdr:cNvPr id="484" name="楕円 483"/>
        <xdr:cNvSpPr/>
      </xdr:nvSpPr>
      <xdr:spPr>
        <a:xfrm>
          <a:off x="9588500" y="1677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65662</xdr:rowOff>
    </xdr:from>
    <xdr:ext cx="534377" cy="259045"/>
    <xdr:sp macro="" textlink="">
      <xdr:nvSpPr>
        <xdr:cNvPr id="485" name="テキスト ボックス 484"/>
        <xdr:cNvSpPr txBox="1"/>
      </xdr:nvSpPr>
      <xdr:spPr>
        <a:xfrm>
          <a:off x="9372111" y="1686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132615</xdr:rowOff>
    </xdr:from>
    <xdr:to>
      <xdr:col>46</xdr:col>
      <xdr:colOff>38100</xdr:colOff>
      <xdr:row>98</xdr:row>
      <xdr:rowOff>62765</xdr:rowOff>
    </xdr:to>
    <xdr:sp macro="" textlink="">
      <xdr:nvSpPr>
        <xdr:cNvPr id="486" name="楕円 485"/>
        <xdr:cNvSpPr/>
      </xdr:nvSpPr>
      <xdr:spPr>
        <a:xfrm>
          <a:off x="8699500" y="1676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53892</xdr:rowOff>
    </xdr:from>
    <xdr:ext cx="534377" cy="259045"/>
    <xdr:sp macro="" textlink="">
      <xdr:nvSpPr>
        <xdr:cNvPr id="487" name="テキスト ボックス 486"/>
        <xdr:cNvSpPr txBox="1"/>
      </xdr:nvSpPr>
      <xdr:spPr>
        <a:xfrm>
          <a:off x="8483111" y="1685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77915</xdr:rowOff>
    </xdr:from>
    <xdr:to>
      <xdr:col>41</xdr:col>
      <xdr:colOff>101600</xdr:colOff>
      <xdr:row>98</xdr:row>
      <xdr:rowOff>8065</xdr:rowOff>
    </xdr:to>
    <xdr:sp macro="" textlink="">
      <xdr:nvSpPr>
        <xdr:cNvPr id="488" name="楕円 487"/>
        <xdr:cNvSpPr/>
      </xdr:nvSpPr>
      <xdr:spPr>
        <a:xfrm>
          <a:off x="7810500" y="167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170642</xdr:rowOff>
    </xdr:from>
    <xdr:ext cx="534377" cy="259045"/>
    <xdr:sp macro="" textlink="">
      <xdr:nvSpPr>
        <xdr:cNvPr id="489" name="テキスト ボックス 488"/>
        <xdr:cNvSpPr txBox="1"/>
      </xdr:nvSpPr>
      <xdr:spPr>
        <a:xfrm>
          <a:off x="7594111" y="1680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79332</xdr:rowOff>
    </xdr:from>
    <xdr:to>
      <xdr:col>36</xdr:col>
      <xdr:colOff>165100</xdr:colOff>
      <xdr:row>97</xdr:row>
      <xdr:rowOff>9482</xdr:rowOff>
    </xdr:to>
    <xdr:sp macro="" textlink="">
      <xdr:nvSpPr>
        <xdr:cNvPr id="490" name="楕円 489"/>
        <xdr:cNvSpPr/>
      </xdr:nvSpPr>
      <xdr:spPr>
        <a:xfrm>
          <a:off x="6921500" y="1653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609</xdr:rowOff>
    </xdr:from>
    <xdr:ext cx="534377" cy="259045"/>
    <xdr:sp macro="" textlink="">
      <xdr:nvSpPr>
        <xdr:cNvPr id="491" name="テキスト ボックス 490"/>
        <xdr:cNvSpPr txBox="1"/>
      </xdr:nvSpPr>
      <xdr:spPr>
        <a:xfrm>
          <a:off x="6705111" y="1663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4" name="テキスト ボックス 50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9912</xdr:rowOff>
    </xdr:from>
    <xdr:to>
      <xdr:col>85</xdr:col>
      <xdr:colOff>126364</xdr:colOff>
      <xdr:row>39</xdr:row>
      <xdr:rowOff>108058</xdr:rowOff>
    </xdr:to>
    <xdr:cxnSp macro="">
      <xdr:nvCxnSpPr>
        <xdr:cNvPr id="516" name="直線コネクタ 515"/>
        <xdr:cNvCxnSpPr/>
      </xdr:nvCxnSpPr>
      <xdr:spPr>
        <a:xfrm flipV="1">
          <a:off x="16317595" y="5153412"/>
          <a:ext cx="1269" cy="164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111885</xdr:rowOff>
    </xdr:from>
    <xdr:ext cx="534377" cy="259045"/>
    <xdr:sp macro="" textlink="">
      <xdr:nvSpPr>
        <xdr:cNvPr id="517" name="消防費最小値テキスト"/>
        <xdr:cNvSpPr txBox="1"/>
      </xdr:nvSpPr>
      <xdr:spPr>
        <a:xfrm>
          <a:off x="16370300" y="679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108058</xdr:rowOff>
    </xdr:from>
    <xdr:to>
      <xdr:col>86</xdr:col>
      <xdr:colOff>25400</xdr:colOff>
      <xdr:row>39</xdr:row>
      <xdr:rowOff>108058</xdr:rowOff>
    </xdr:to>
    <xdr:cxnSp macro="">
      <xdr:nvCxnSpPr>
        <xdr:cNvPr id="518" name="直線コネクタ 517"/>
        <xdr:cNvCxnSpPr/>
      </xdr:nvCxnSpPr>
      <xdr:spPr>
        <a:xfrm>
          <a:off x="16230600" y="679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128039</xdr:rowOff>
    </xdr:from>
    <xdr:ext cx="599010" cy="259045"/>
    <xdr:sp macro="" textlink="">
      <xdr:nvSpPr>
        <xdr:cNvPr id="519" name="消防費最大値テキスト"/>
        <xdr:cNvSpPr txBox="1"/>
      </xdr:nvSpPr>
      <xdr:spPr>
        <a:xfrm>
          <a:off x="16370300" y="492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9912</xdr:rowOff>
    </xdr:from>
    <xdr:to>
      <xdr:col>86</xdr:col>
      <xdr:colOff>25400</xdr:colOff>
      <xdr:row>30</xdr:row>
      <xdr:rowOff>9912</xdr:rowOff>
    </xdr:to>
    <xdr:cxnSp macro="">
      <xdr:nvCxnSpPr>
        <xdr:cNvPr id="520" name="直線コネクタ 519"/>
        <xdr:cNvCxnSpPr/>
      </xdr:nvCxnSpPr>
      <xdr:spPr>
        <a:xfrm>
          <a:off x="16230600" y="515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23876</xdr:rowOff>
    </xdr:from>
    <xdr:to>
      <xdr:col>85</xdr:col>
      <xdr:colOff>127000</xdr:colOff>
      <xdr:row>37</xdr:row>
      <xdr:rowOff>25972</xdr:rowOff>
    </xdr:to>
    <xdr:cxnSp macro="">
      <xdr:nvCxnSpPr>
        <xdr:cNvPr id="521" name="直線コネクタ 520"/>
        <xdr:cNvCxnSpPr/>
      </xdr:nvCxnSpPr>
      <xdr:spPr>
        <a:xfrm flipV="1">
          <a:off x="15481300" y="6196076"/>
          <a:ext cx="838200" cy="17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121524</xdr:rowOff>
    </xdr:from>
    <xdr:ext cx="534377" cy="259045"/>
    <xdr:sp macro="" textlink="">
      <xdr:nvSpPr>
        <xdr:cNvPr id="522" name="消防費平均値テキスト"/>
        <xdr:cNvSpPr txBox="1"/>
      </xdr:nvSpPr>
      <xdr:spPr>
        <a:xfrm>
          <a:off x="16370300" y="6293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143097</xdr:rowOff>
    </xdr:from>
    <xdr:to>
      <xdr:col>85</xdr:col>
      <xdr:colOff>177800</xdr:colOff>
      <xdr:row>37</xdr:row>
      <xdr:rowOff>73247</xdr:rowOff>
    </xdr:to>
    <xdr:sp macro="" textlink="">
      <xdr:nvSpPr>
        <xdr:cNvPr id="523" name="フローチャート: 判断 522"/>
        <xdr:cNvSpPr/>
      </xdr:nvSpPr>
      <xdr:spPr>
        <a:xfrm>
          <a:off x="162687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25972</xdr:rowOff>
    </xdr:from>
    <xdr:to>
      <xdr:col>81</xdr:col>
      <xdr:colOff>50800</xdr:colOff>
      <xdr:row>38</xdr:row>
      <xdr:rowOff>153397</xdr:rowOff>
    </xdr:to>
    <xdr:cxnSp macro="">
      <xdr:nvCxnSpPr>
        <xdr:cNvPr id="524" name="直線コネクタ 523"/>
        <xdr:cNvCxnSpPr/>
      </xdr:nvCxnSpPr>
      <xdr:spPr>
        <a:xfrm flipV="1">
          <a:off x="14592300" y="6369622"/>
          <a:ext cx="889000" cy="29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20034</xdr:rowOff>
    </xdr:from>
    <xdr:to>
      <xdr:col>81</xdr:col>
      <xdr:colOff>101600</xdr:colOff>
      <xdr:row>37</xdr:row>
      <xdr:rowOff>121634</xdr:rowOff>
    </xdr:to>
    <xdr:sp macro="" textlink="">
      <xdr:nvSpPr>
        <xdr:cNvPr id="525" name="フローチャート: 判断 524"/>
        <xdr:cNvSpPr/>
      </xdr:nvSpPr>
      <xdr:spPr>
        <a:xfrm>
          <a:off x="154305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112761</xdr:rowOff>
    </xdr:from>
    <xdr:ext cx="534377" cy="259045"/>
    <xdr:sp macro="" textlink="">
      <xdr:nvSpPr>
        <xdr:cNvPr id="526" name="テキスト ボックス 525"/>
        <xdr:cNvSpPr txBox="1"/>
      </xdr:nvSpPr>
      <xdr:spPr>
        <a:xfrm>
          <a:off x="15214111" y="645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153397</xdr:rowOff>
    </xdr:from>
    <xdr:to>
      <xdr:col>76</xdr:col>
      <xdr:colOff>114300</xdr:colOff>
      <xdr:row>38</xdr:row>
      <xdr:rowOff>157111</xdr:rowOff>
    </xdr:to>
    <xdr:cxnSp macro="">
      <xdr:nvCxnSpPr>
        <xdr:cNvPr id="527" name="直線コネクタ 526"/>
        <xdr:cNvCxnSpPr/>
      </xdr:nvCxnSpPr>
      <xdr:spPr>
        <a:xfrm flipV="1">
          <a:off x="13703300" y="6668497"/>
          <a:ext cx="889000" cy="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55448</xdr:rowOff>
    </xdr:from>
    <xdr:to>
      <xdr:col>76</xdr:col>
      <xdr:colOff>165100</xdr:colOff>
      <xdr:row>37</xdr:row>
      <xdr:rowOff>157048</xdr:rowOff>
    </xdr:to>
    <xdr:sp macro="" textlink="">
      <xdr:nvSpPr>
        <xdr:cNvPr id="528" name="フローチャート: 判断 527"/>
        <xdr:cNvSpPr/>
      </xdr:nvSpPr>
      <xdr:spPr>
        <a:xfrm>
          <a:off x="14541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2125</xdr:rowOff>
    </xdr:from>
    <xdr:ext cx="534377" cy="259045"/>
    <xdr:sp macro="" textlink="">
      <xdr:nvSpPr>
        <xdr:cNvPr id="529" name="テキスト ボックス 528"/>
        <xdr:cNvSpPr txBox="1"/>
      </xdr:nvSpPr>
      <xdr:spPr>
        <a:xfrm>
          <a:off x="14325111" y="617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157111</xdr:rowOff>
    </xdr:from>
    <xdr:to>
      <xdr:col>71</xdr:col>
      <xdr:colOff>177800</xdr:colOff>
      <xdr:row>38</xdr:row>
      <xdr:rowOff>158255</xdr:rowOff>
    </xdr:to>
    <xdr:cxnSp macro="">
      <xdr:nvCxnSpPr>
        <xdr:cNvPr id="530" name="直線コネクタ 529"/>
        <xdr:cNvCxnSpPr/>
      </xdr:nvCxnSpPr>
      <xdr:spPr>
        <a:xfrm flipV="1">
          <a:off x="12814300" y="6672211"/>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90005</xdr:rowOff>
    </xdr:from>
    <xdr:to>
      <xdr:col>72</xdr:col>
      <xdr:colOff>38100</xdr:colOff>
      <xdr:row>38</xdr:row>
      <xdr:rowOff>20155</xdr:rowOff>
    </xdr:to>
    <xdr:sp macro="" textlink="">
      <xdr:nvSpPr>
        <xdr:cNvPr id="531" name="フローチャート: 判断 530"/>
        <xdr:cNvSpPr/>
      </xdr:nvSpPr>
      <xdr:spPr>
        <a:xfrm>
          <a:off x="13652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36682</xdr:rowOff>
    </xdr:from>
    <xdr:ext cx="534377" cy="259045"/>
    <xdr:sp macro="" textlink="">
      <xdr:nvSpPr>
        <xdr:cNvPr id="532" name="テキスト ボックス 531"/>
        <xdr:cNvSpPr txBox="1"/>
      </xdr:nvSpPr>
      <xdr:spPr>
        <a:xfrm>
          <a:off x="13436111" y="620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60154</xdr:rowOff>
    </xdr:from>
    <xdr:to>
      <xdr:col>67</xdr:col>
      <xdr:colOff>101600</xdr:colOff>
      <xdr:row>37</xdr:row>
      <xdr:rowOff>161754</xdr:rowOff>
    </xdr:to>
    <xdr:sp macro="" textlink="">
      <xdr:nvSpPr>
        <xdr:cNvPr id="533" name="フローチャート: 判断 532"/>
        <xdr:cNvSpPr/>
      </xdr:nvSpPr>
      <xdr:spPr>
        <a:xfrm>
          <a:off x="12763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6831</xdr:rowOff>
    </xdr:from>
    <xdr:ext cx="534377" cy="259045"/>
    <xdr:sp macro="" textlink="">
      <xdr:nvSpPr>
        <xdr:cNvPr id="534" name="テキスト ボックス 533"/>
        <xdr:cNvSpPr txBox="1"/>
      </xdr:nvSpPr>
      <xdr:spPr>
        <a:xfrm>
          <a:off x="12547111" y="617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144526</xdr:rowOff>
    </xdr:from>
    <xdr:to>
      <xdr:col>85</xdr:col>
      <xdr:colOff>177800</xdr:colOff>
      <xdr:row>36</xdr:row>
      <xdr:rowOff>74676</xdr:rowOff>
    </xdr:to>
    <xdr:sp macro="" textlink="">
      <xdr:nvSpPr>
        <xdr:cNvPr id="540" name="楕円 539"/>
        <xdr:cNvSpPr/>
      </xdr:nvSpPr>
      <xdr:spPr>
        <a:xfrm>
          <a:off x="16268700" y="614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167403</xdr:rowOff>
    </xdr:from>
    <xdr:ext cx="534377" cy="259045"/>
    <xdr:sp macro="" textlink="">
      <xdr:nvSpPr>
        <xdr:cNvPr id="541" name="消防費該当値テキスト"/>
        <xdr:cNvSpPr txBox="1"/>
      </xdr:nvSpPr>
      <xdr:spPr>
        <a:xfrm>
          <a:off x="16370300" y="599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146622</xdr:rowOff>
    </xdr:from>
    <xdr:to>
      <xdr:col>81</xdr:col>
      <xdr:colOff>101600</xdr:colOff>
      <xdr:row>37</xdr:row>
      <xdr:rowOff>76772</xdr:rowOff>
    </xdr:to>
    <xdr:sp macro="" textlink="">
      <xdr:nvSpPr>
        <xdr:cNvPr id="542" name="楕円 541"/>
        <xdr:cNvSpPr/>
      </xdr:nvSpPr>
      <xdr:spPr>
        <a:xfrm>
          <a:off x="15430500" y="631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93299</xdr:rowOff>
    </xdr:from>
    <xdr:ext cx="534377" cy="259045"/>
    <xdr:sp macro="" textlink="">
      <xdr:nvSpPr>
        <xdr:cNvPr id="543" name="テキスト ボックス 542"/>
        <xdr:cNvSpPr txBox="1"/>
      </xdr:nvSpPr>
      <xdr:spPr>
        <a:xfrm>
          <a:off x="15214111" y="609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102597</xdr:rowOff>
    </xdr:from>
    <xdr:to>
      <xdr:col>76</xdr:col>
      <xdr:colOff>165100</xdr:colOff>
      <xdr:row>39</xdr:row>
      <xdr:rowOff>32747</xdr:rowOff>
    </xdr:to>
    <xdr:sp macro="" textlink="">
      <xdr:nvSpPr>
        <xdr:cNvPr id="544" name="楕円 543"/>
        <xdr:cNvSpPr/>
      </xdr:nvSpPr>
      <xdr:spPr>
        <a:xfrm>
          <a:off x="14541500" y="661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23874</xdr:rowOff>
    </xdr:from>
    <xdr:ext cx="534377" cy="259045"/>
    <xdr:sp macro="" textlink="">
      <xdr:nvSpPr>
        <xdr:cNvPr id="545" name="テキスト ボックス 544"/>
        <xdr:cNvSpPr txBox="1"/>
      </xdr:nvSpPr>
      <xdr:spPr>
        <a:xfrm>
          <a:off x="14325111" y="6710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106311</xdr:rowOff>
    </xdr:from>
    <xdr:to>
      <xdr:col>72</xdr:col>
      <xdr:colOff>38100</xdr:colOff>
      <xdr:row>39</xdr:row>
      <xdr:rowOff>36461</xdr:rowOff>
    </xdr:to>
    <xdr:sp macro="" textlink="">
      <xdr:nvSpPr>
        <xdr:cNvPr id="546" name="楕円 545"/>
        <xdr:cNvSpPr/>
      </xdr:nvSpPr>
      <xdr:spPr>
        <a:xfrm>
          <a:off x="13652500" y="662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27588</xdr:rowOff>
    </xdr:from>
    <xdr:ext cx="534377" cy="259045"/>
    <xdr:sp macro="" textlink="">
      <xdr:nvSpPr>
        <xdr:cNvPr id="547" name="テキスト ボックス 546"/>
        <xdr:cNvSpPr txBox="1"/>
      </xdr:nvSpPr>
      <xdr:spPr>
        <a:xfrm>
          <a:off x="13436111" y="671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107455</xdr:rowOff>
    </xdr:from>
    <xdr:to>
      <xdr:col>67</xdr:col>
      <xdr:colOff>101600</xdr:colOff>
      <xdr:row>39</xdr:row>
      <xdr:rowOff>37605</xdr:rowOff>
    </xdr:to>
    <xdr:sp macro="" textlink="">
      <xdr:nvSpPr>
        <xdr:cNvPr id="548" name="楕円 547"/>
        <xdr:cNvSpPr/>
      </xdr:nvSpPr>
      <xdr:spPr>
        <a:xfrm>
          <a:off x="12763500" y="662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28732</xdr:rowOff>
    </xdr:from>
    <xdr:ext cx="534377" cy="259045"/>
    <xdr:sp macro="" textlink="">
      <xdr:nvSpPr>
        <xdr:cNvPr id="549" name="テキスト ボックス 548"/>
        <xdr:cNvSpPr txBox="1"/>
      </xdr:nvSpPr>
      <xdr:spPr>
        <a:xfrm>
          <a:off x="12547111" y="671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1" name="テキスト ボックス 56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3" name="テキスト ボックス 562"/>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5" name="テキスト ボックス 564"/>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7" name="テキスト ボックス 566"/>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118161</xdr:rowOff>
    </xdr:from>
    <xdr:to>
      <xdr:col>85</xdr:col>
      <xdr:colOff>126364</xdr:colOff>
      <xdr:row>57</xdr:row>
      <xdr:rowOff>156635</xdr:rowOff>
    </xdr:to>
    <xdr:cxnSp macro="">
      <xdr:nvCxnSpPr>
        <xdr:cNvPr id="571" name="直線コネクタ 570"/>
        <xdr:cNvCxnSpPr/>
      </xdr:nvCxnSpPr>
      <xdr:spPr>
        <a:xfrm flipV="1">
          <a:off x="16317595" y="8862111"/>
          <a:ext cx="1269" cy="1067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160462</xdr:rowOff>
    </xdr:from>
    <xdr:ext cx="534377" cy="259045"/>
    <xdr:sp macro="" textlink="">
      <xdr:nvSpPr>
        <xdr:cNvPr id="572" name="教育費最小値テキスト"/>
        <xdr:cNvSpPr txBox="1"/>
      </xdr:nvSpPr>
      <xdr:spPr>
        <a:xfrm>
          <a:off x="16370300" y="993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156635</xdr:rowOff>
    </xdr:from>
    <xdr:to>
      <xdr:col>86</xdr:col>
      <xdr:colOff>25400</xdr:colOff>
      <xdr:row>57</xdr:row>
      <xdr:rowOff>156635</xdr:rowOff>
    </xdr:to>
    <xdr:cxnSp macro="">
      <xdr:nvCxnSpPr>
        <xdr:cNvPr id="573" name="直線コネクタ 572"/>
        <xdr:cNvCxnSpPr/>
      </xdr:nvCxnSpPr>
      <xdr:spPr>
        <a:xfrm>
          <a:off x="16230600" y="99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64838</xdr:rowOff>
    </xdr:from>
    <xdr:ext cx="599010" cy="259045"/>
    <xdr:sp macro="" textlink="">
      <xdr:nvSpPr>
        <xdr:cNvPr id="574" name="教育費最大値テキスト"/>
        <xdr:cNvSpPr txBox="1"/>
      </xdr:nvSpPr>
      <xdr:spPr>
        <a:xfrm>
          <a:off x="16370300" y="8637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267,211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118161</xdr:rowOff>
    </xdr:from>
    <xdr:to>
      <xdr:col>86</xdr:col>
      <xdr:colOff>25400</xdr:colOff>
      <xdr:row>51</xdr:row>
      <xdr:rowOff>118161</xdr:rowOff>
    </xdr:to>
    <xdr:cxnSp macro="">
      <xdr:nvCxnSpPr>
        <xdr:cNvPr id="575" name="直線コネクタ 574"/>
        <xdr:cNvCxnSpPr/>
      </xdr:nvCxnSpPr>
      <xdr:spPr>
        <a:xfrm>
          <a:off x="16230600" y="8862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45851</xdr:rowOff>
    </xdr:from>
    <xdr:to>
      <xdr:col>85</xdr:col>
      <xdr:colOff>127000</xdr:colOff>
      <xdr:row>57</xdr:row>
      <xdr:rowOff>123799</xdr:rowOff>
    </xdr:to>
    <xdr:cxnSp macro="">
      <xdr:nvCxnSpPr>
        <xdr:cNvPr id="576" name="直線コネクタ 575"/>
        <xdr:cNvCxnSpPr/>
      </xdr:nvCxnSpPr>
      <xdr:spPr>
        <a:xfrm flipV="1">
          <a:off x="15481300" y="9818501"/>
          <a:ext cx="838200" cy="7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62751</xdr:rowOff>
    </xdr:from>
    <xdr:ext cx="534377" cy="259045"/>
    <xdr:sp macro="" textlink="">
      <xdr:nvSpPr>
        <xdr:cNvPr id="577" name="教育費平均値テキスト"/>
        <xdr:cNvSpPr txBox="1"/>
      </xdr:nvSpPr>
      <xdr:spPr>
        <a:xfrm>
          <a:off x="16370300" y="9492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39874</xdr:rowOff>
    </xdr:from>
    <xdr:to>
      <xdr:col>85</xdr:col>
      <xdr:colOff>177800</xdr:colOff>
      <xdr:row>56</xdr:row>
      <xdr:rowOff>141474</xdr:rowOff>
    </xdr:to>
    <xdr:sp macro="" textlink="">
      <xdr:nvSpPr>
        <xdr:cNvPr id="578" name="フローチャート: 判断 577"/>
        <xdr:cNvSpPr/>
      </xdr:nvSpPr>
      <xdr:spPr>
        <a:xfrm>
          <a:off x="16268700" y="964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117814</xdr:rowOff>
    </xdr:from>
    <xdr:to>
      <xdr:col>81</xdr:col>
      <xdr:colOff>50800</xdr:colOff>
      <xdr:row>57</xdr:row>
      <xdr:rowOff>123799</xdr:rowOff>
    </xdr:to>
    <xdr:cxnSp macro="">
      <xdr:nvCxnSpPr>
        <xdr:cNvPr id="579" name="直線コネクタ 578"/>
        <xdr:cNvCxnSpPr/>
      </xdr:nvCxnSpPr>
      <xdr:spPr>
        <a:xfrm>
          <a:off x="14592300" y="9890464"/>
          <a:ext cx="889000" cy="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47254</xdr:rowOff>
    </xdr:from>
    <xdr:to>
      <xdr:col>81</xdr:col>
      <xdr:colOff>101600</xdr:colOff>
      <xdr:row>56</xdr:row>
      <xdr:rowOff>148854</xdr:rowOff>
    </xdr:to>
    <xdr:sp macro="" textlink="">
      <xdr:nvSpPr>
        <xdr:cNvPr id="580" name="フローチャート: 判断 579"/>
        <xdr:cNvSpPr/>
      </xdr:nvSpPr>
      <xdr:spPr>
        <a:xfrm>
          <a:off x="15430500" y="964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165381</xdr:rowOff>
    </xdr:from>
    <xdr:ext cx="534377" cy="259045"/>
    <xdr:sp macro="" textlink="">
      <xdr:nvSpPr>
        <xdr:cNvPr id="581" name="テキスト ボックス 580"/>
        <xdr:cNvSpPr txBox="1"/>
      </xdr:nvSpPr>
      <xdr:spPr>
        <a:xfrm>
          <a:off x="15214111" y="942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101313</xdr:rowOff>
    </xdr:from>
    <xdr:to>
      <xdr:col>76</xdr:col>
      <xdr:colOff>114300</xdr:colOff>
      <xdr:row>57</xdr:row>
      <xdr:rowOff>117814</xdr:rowOff>
    </xdr:to>
    <xdr:cxnSp macro="">
      <xdr:nvCxnSpPr>
        <xdr:cNvPr id="582" name="直線コネクタ 581"/>
        <xdr:cNvCxnSpPr/>
      </xdr:nvCxnSpPr>
      <xdr:spPr>
        <a:xfrm>
          <a:off x="13703300" y="9873963"/>
          <a:ext cx="889000" cy="16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108007</xdr:rowOff>
    </xdr:from>
    <xdr:to>
      <xdr:col>76</xdr:col>
      <xdr:colOff>165100</xdr:colOff>
      <xdr:row>57</xdr:row>
      <xdr:rowOff>38157</xdr:rowOff>
    </xdr:to>
    <xdr:sp macro="" textlink="">
      <xdr:nvSpPr>
        <xdr:cNvPr id="583" name="フローチャート: 判断 582"/>
        <xdr:cNvSpPr/>
      </xdr:nvSpPr>
      <xdr:spPr>
        <a:xfrm>
          <a:off x="14541500" y="970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54684</xdr:rowOff>
    </xdr:from>
    <xdr:ext cx="534377" cy="259045"/>
    <xdr:sp macro="" textlink="">
      <xdr:nvSpPr>
        <xdr:cNvPr id="584" name="テキスト ボックス 583"/>
        <xdr:cNvSpPr txBox="1"/>
      </xdr:nvSpPr>
      <xdr:spPr>
        <a:xfrm>
          <a:off x="14325111" y="948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101313</xdr:rowOff>
    </xdr:from>
    <xdr:to>
      <xdr:col>71</xdr:col>
      <xdr:colOff>177800</xdr:colOff>
      <xdr:row>57</xdr:row>
      <xdr:rowOff>114398</xdr:rowOff>
    </xdr:to>
    <xdr:cxnSp macro="">
      <xdr:nvCxnSpPr>
        <xdr:cNvPr id="585" name="直線コネクタ 584"/>
        <xdr:cNvCxnSpPr/>
      </xdr:nvCxnSpPr>
      <xdr:spPr>
        <a:xfrm flipV="1">
          <a:off x="12814300" y="9873963"/>
          <a:ext cx="889000" cy="1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113182</xdr:rowOff>
    </xdr:from>
    <xdr:to>
      <xdr:col>72</xdr:col>
      <xdr:colOff>38100</xdr:colOff>
      <xdr:row>57</xdr:row>
      <xdr:rowOff>43332</xdr:rowOff>
    </xdr:to>
    <xdr:sp macro="" textlink="">
      <xdr:nvSpPr>
        <xdr:cNvPr id="586" name="フローチャート: 判断 585"/>
        <xdr:cNvSpPr/>
      </xdr:nvSpPr>
      <xdr:spPr>
        <a:xfrm>
          <a:off x="13652500" y="971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59859</xdr:rowOff>
    </xdr:from>
    <xdr:ext cx="534377" cy="259045"/>
    <xdr:sp macro="" textlink="">
      <xdr:nvSpPr>
        <xdr:cNvPr id="587" name="テキスト ボックス 586"/>
        <xdr:cNvSpPr txBox="1"/>
      </xdr:nvSpPr>
      <xdr:spPr>
        <a:xfrm>
          <a:off x="13436111" y="94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124872</xdr:rowOff>
    </xdr:from>
    <xdr:to>
      <xdr:col>67</xdr:col>
      <xdr:colOff>101600</xdr:colOff>
      <xdr:row>57</xdr:row>
      <xdr:rowOff>55022</xdr:rowOff>
    </xdr:to>
    <xdr:sp macro="" textlink="">
      <xdr:nvSpPr>
        <xdr:cNvPr id="588" name="フローチャート: 判断 587"/>
        <xdr:cNvSpPr/>
      </xdr:nvSpPr>
      <xdr:spPr>
        <a:xfrm>
          <a:off x="127635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71549</xdr:rowOff>
    </xdr:from>
    <xdr:ext cx="534377" cy="259045"/>
    <xdr:sp macro="" textlink="">
      <xdr:nvSpPr>
        <xdr:cNvPr id="589" name="テキスト ボックス 588"/>
        <xdr:cNvSpPr txBox="1"/>
      </xdr:nvSpPr>
      <xdr:spPr>
        <a:xfrm>
          <a:off x="12547111" y="950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166501</xdr:rowOff>
    </xdr:from>
    <xdr:to>
      <xdr:col>85</xdr:col>
      <xdr:colOff>177800</xdr:colOff>
      <xdr:row>57</xdr:row>
      <xdr:rowOff>96651</xdr:rowOff>
    </xdr:to>
    <xdr:sp macro="" textlink="">
      <xdr:nvSpPr>
        <xdr:cNvPr id="595" name="楕円 594"/>
        <xdr:cNvSpPr/>
      </xdr:nvSpPr>
      <xdr:spPr>
        <a:xfrm>
          <a:off x="16268700" y="976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81428</xdr:rowOff>
    </xdr:from>
    <xdr:ext cx="534377" cy="259045"/>
    <xdr:sp macro="" textlink="">
      <xdr:nvSpPr>
        <xdr:cNvPr id="596" name="教育費該当値テキスト"/>
        <xdr:cNvSpPr txBox="1"/>
      </xdr:nvSpPr>
      <xdr:spPr>
        <a:xfrm>
          <a:off x="16370300" y="9682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72999</xdr:rowOff>
    </xdr:from>
    <xdr:to>
      <xdr:col>81</xdr:col>
      <xdr:colOff>101600</xdr:colOff>
      <xdr:row>58</xdr:row>
      <xdr:rowOff>3149</xdr:rowOff>
    </xdr:to>
    <xdr:sp macro="" textlink="">
      <xdr:nvSpPr>
        <xdr:cNvPr id="597" name="楕円 596"/>
        <xdr:cNvSpPr/>
      </xdr:nvSpPr>
      <xdr:spPr>
        <a:xfrm>
          <a:off x="15430500" y="984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165726</xdr:rowOff>
    </xdr:from>
    <xdr:ext cx="534377" cy="259045"/>
    <xdr:sp macro="" textlink="">
      <xdr:nvSpPr>
        <xdr:cNvPr id="598" name="テキスト ボックス 597"/>
        <xdr:cNvSpPr txBox="1"/>
      </xdr:nvSpPr>
      <xdr:spPr>
        <a:xfrm>
          <a:off x="15214111" y="993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67014</xdr:rowOff>
    </xdr:from>
    <xdr:to>
      <xdr:col>76</xdr:col>
      <xdr:colOff>165100</xdr:colOff>
      <xdr:row>57</xdr:row>
      <xdr:rowOff>168614</xdr:rowOff>
    </xdr:to>
    <xdr:sp macro="" textlink="">
      <xdr:nvSpPr>
        <xdr:cNvPr id="599" name="楕円 598"/>
        <xdr:cNvSpPr/>
      </xdr:nvSpPr>
      <xdr:spPr>
        <a:xfrm>
          <a:off x="14541500" y="983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159741</xdr:rowOff>
    </xdr:from>
    <xdr:ext cx="534377" cy="259045"/>
    <xdr:sp macro="" textlink="">
      <xdr:nvSpPr>
        <xdr:cNvPr id="600" name="テキスト ボックス 599"/>
        <xdr:cNvSpPr txBox="1"/>
      </xdr:nvSpPr>
      <xdr:spPr>
        <a:xfrm>
          <a:off x="14325111" y="993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50513</xdr:rowOff>
    </xdr:from>
    <xdr:to>
      <xdr:col>72</xdr:col>
      <xdr:colOff>38100</xdr:colOff>
      <xdr:row>57</xdr:row>
      <xdr:rowOff>152113</xdr:rowOff>
    </xdr:to>
    <xdr:sp macro="" textlink="">
      <xdr:nvSpPr>
        <xdr:cNvPr id="601" name="楕円 600"/>
        <xdr:cNvSpPr/>
      </xdr:nvSpPr>
      <xdr:spPr>
        <a:xfrm>
          <a:off x="13652500" y="982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143240</xdr:rowOff>
    </xdr:from>
    <xdr:ext cx="534377" cy="259045"/>
    <xdr:sp macro="" textlink="">
      <xdr:nvSpPr>
        <xdr:cNvPr id="602" name="テキスト ボックス 601"/>
        <xdr:cNvSpPr txBox="1"/>
      </xdr:nvSpPr>
      <xdr:spPr>
        <a:xfrm>
          <a:off x="13436111" y="991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63598</xdr:rowOff>
    </xdr:from>
    <xdr:to>
      <xdr:col>67</xdr:col>
      <xdr:colOff>101600</xdr:colOff>
      <xdr:row>57</xdr:row>
      <xdr:rowOff>165198</xdr:rowOff>
    </xdr:to>
    <xdr:sp macro="" textlink="">
      <xdr:nvSpPr>
        <xdr:cNvPr id="603" name="楕円 602"/>
        <xdr:cNvSpPr/>
      </xdr:nvSpPr>
      <xdr:spPr>
        <a:xfrm>
          <a:off x="12763500" y="983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156325</xdr:rowOff>
    </xdr:from>
    <xdr:ext cx="534377" cy="259045"/>
    <xdr:sp macro="" textlink="">
      <xdr:nvSpPr>
        <xdr:cNvPr id="604" name="テキスト ボックス 603"/>
        <xdr:cNvSpPr txBox="1"/>
      </xdr:nvSpPr>
      <xdr:spPr>
        <a:xfrm>
          <a:off x="12547111" y="9928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6" name="テキスト ボックス 615"/>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9" name="直線コネクタ 618"/>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0" name="テキスト ボックス 619"/>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82853</xdr:rowOff>
    </xdr:from>
    <xdr:to>
      <xdr:col>85</xdr:col>
      <xdr:colOff>126364</xdr:colOff>
      <xdr:row>78</xdr:row>
      <xdr:rowOff>25400</xdr:rowOff>
    </xdr:to>
    <xdr:cxnSp macro="">
      <xdr:nvCxnSpPr>
        <xdr:cNvPr id="624" name="直線コネクタ 623"/>
        <xdr:cNvCxnSpPr/>
      </xdr:nvCxnSpPr>
      <xdr:spPr>
        <a:xfrm flipV="1">
          <a:off x="16317595" y="12084353"/>
          <a:ext cx="1269" cy="131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5"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6" name="直線コネクタ 625"/>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29530</xdr:rowOff>
    </xdr:from>
    <xdr:ext cx="599010" cy="259045"/>
    <xdr:sp macro="" textlink="">
      <xdr:nvSpPr>
        <xdr:cNvPr id="627" name="災害復旧費最大値テキスト"/>
        <xdr:cNvSpPr txBox="1"/>
      </xdr:nvSpPr>
      <xdr:spPr>
        <a:xfrm>
          <a:off x="16370300" y="11859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229,947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82853</xdr:rowOff>
    </xdr:from>
    <xdr:to>
      <xdr:col>86</xdr:col>
      <xdr:colOff>25400</xdr:colOff>
      <xdr:row>70</xdr:row>
      <xdr:rowOff>82853</xdr:rowOff>
    </xdr:to>
    <xdr:cxnSp macro="">
      <xdr:nvCxnSpPr>
        <xdr:cNvPr id="628" name="直線コネクタ 627"/>
        <xdr:cNvCxnSpPr/>
      </xdr:nvCxnSpPr>
      <xdr:spPr>
        <a:xfrm>
          <a:off x="16230600" y="120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123549</xdr:rowOff>
    </xdr:from>
    <xdr:to>
      <xdr:col>85</xdr:col>
      <xdr:colOff>127000</xdr:colOff>
      <xdr:row>77</xdr:row>
      <xdr:rowOff>146021</xdr:rowOff>
    </xdr:to>
    <xdr:cxnSp macro="">
      <xdr:nvCxnSpPr>
        <xdr:cNvPr id="629" name="直線コネクタ 628"/>
        <xdr:cNvCxnSpPr/>
      </xdr:nvCxnSpPr>
      <xdr:spPr>
        <a:xfrm flipV="1">
          <a:off x="15481300" y="13325199"/>
          <a:ext cx="838200" cy="22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93711</xdr:rowOff>
    </xdr:from>
    <xdr:ext cx="534377" cy="259045"/>
    <xdr:sp macro="" textlink="">
      <xdr:nvSpPr>
        <xdr:cNvPr id="630" name="災害復旧費平均値テキスト"/>
        <xdr:cNvSpPr txBox="1"/>
      </xdr:nvSpPr>
      <xdr:spPr>
        <a:xfrm>
          <a:off x="16370300" y="13123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70834</xdr:rowOff>
    </xdr:from>
    <xdr:to>
      <xdr:col>85</xdr:col>
      <xdr:colOff>177800</xdr:colOff>
      <xdr:row>78</xdr:row>
      <xdr:rowOff>984</xdr:rowOff>
    </xdr:to>
    <xdr:sp macro="" textlink="">
      <xdr:nvSpPr>
        <xdr:cNvPr id="631" name="フローチャート: 判断 630"/>
        <xdr:cNvSpPr/>
      </xdr:nvSpPr>
      <xdr:spPr>
        <a:xfrm>
          <a:off x="16268700" y="1327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146021</xdr:rowOff>
    </xdr:from>
    <xdr:to>
      <xdr:col>81</xdr:col>
      <xdr:colOff>50800</xdr:colOff>
      <xdr:row>78</xdr:row>
      <xdr:rowOff>25400</xdr:rowOff>
    </xdr:to>
    <xdr:cxnSp macro="">
      <xdr:nvCxnSpPr>
        <xdr:cNvPr id="632" name="直線コネクタ 631"/>
        <xdr:cNvCxnSpPr/>
      </xdr:nvCxnSpPr>
      <xdr:spPr>
        <a:xfrm flipV="1">
          <a:off x="14592300" y="13347671"/>
          <a:ext cx="889000" cy="50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73692</xdr:rowOff>
    </xdr:from>
    <xdr:to>
      <xdr:col>81</xdr:col>
      <xdr:colOff>101600</xdr:colOff>
      <xdr:row>78</xdr:row>
      <xdr:rowOff>3842</xdr:rowOff>
    </xdr:to>
    <xdr:sp macro="" textlink="">
      <xdr:nvSpPr>
        <xdr:cNvPr id="633" name="フローチャート: 判断 632"/>
        <xdr:cNvSpPr/>
      </xdr:nvSpPr>
      <xdr:spPr>
        <a:xfrm>
          <a:off x="15430500" y="1327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20369</xdr:rowOff>
    </xdr:from>
    <xdr:ext cx="534377" cy="259045"/>
    <xdr:sp macro="" textlink="">
      <xdr:nvSpPr>
        <xdr:cNvPr id="634" name="テキスト ボックス 633"/>
        <xdr:cNvSpPr txBox="1"/>
      </xdr:nvSpPr>
      <xdr:spPr>
        <a:xfrm>
          <a:off x="15214111" y="1305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35" name="直線コネクタ 634"/>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73864</xdr:rowOff>
    </xdr:from>
    <xdr:to>
      <xdr:col>76</xdr:col>
      <xdr:colOff>165100</xdr:colOff>
      <xdr:row>78</xdr:row>
      <xdr:rowOff>4014</xdr:rowOff>
    </xdr:to>
    <xdr:sp macro="" textlink="">
      <xdr:nvSpPr>
        <xdr:cNvPr id="636" name="フローチャート: 判断 635"/>
        <xdr:cNvSpPr/>
      </xdr:nvSpPr>
      <xdr:spPr>
        <a:xfrm>
          <a:off x="14541500" y="1327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20541</xdr:rowOff>
    </xdr:from>
    <xdr:ext cx="534377" cy="259045"/>
    <xdr:sp macro="" textlink="">
      <xdr:nvSpPr>
        <xdr:cNvPr id="637" name="テキスト ボックス 636"/>
        <xdr:cNvSpPr txBox="1"/>
      </xdr:nvSpPr>
      <xdr:spPr>
        <a:xfrm>
          <a:off x="14325111" y="1305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23857</xdr:rowOff>
    </xdr:from>
    <xdr:to>
      <xdr:col>71</xdr:col>
      <xdr:colOff>177800</xdr:colOff>
      <xdr:row>78</xdr:row>
      <xdr:rowOff>25400</xdr:rowOff>
    </xdr:to>
    <xdr:cxnSp macro="">
      <xdr:nvCxnSpPr>
        <xdr:cNvPr id="638" name="直線コネクタ 637"/>
        <xdr:cNvCxnSpPr/>
      </xdr:nvCxnSpPr>
      <xdr:spPr>
        <a:xfrm>
          <a:off x="12814300" y="13396957"/>
          <a:ext cx="889000" cy="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83922</xdr:rowOff>
    </xdr:from>
    <xdr:to>
      <xdr:col>72</xdr:col>
      <xdr:colOff>38100</xdr:colOff>
      <xdr:row>78</xdr:row>
      <xdr:rowOff>14072</xdr:rowOff>
    </xdr:to>
    <xdr:sp macro="" textlink="">
      <xdr:nvSpPr>
        <xdr:cNvPr id="639" name="フローチャート: 判断 638"/>
        <xdr:cNvSpPr/>
      </xdr:nvSpPr>
      <xdr:spPr>
        <a:xfrm>
          <a:off x="13652500" y="132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30599</xdr:rowOff>
    </xdr:from>
    <xdr:ext cx="534377" cy="259045"/>
    <xdr:sp macro="" textlink="">
      <xdr:nvSpPr>
        <xdr:cNvPr id="640" name="テキスト ボックス 639"/>
        <xdr:cNvSpPr txBox="1"/>
      </xdr:nvSpPr>
      <xdr:spPr>
        <a:xfrm>
          <a:off x="13436111" y="1306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72400</xdr:rowOff>
    </xdr:from>
    <xdr:to>
      <xdr:col>67</xdr:col>
      <xdr:colOff>101600</xdr:colOff>
      <xdr:row>78</xdr:row>
      <xdr:rowOff>2550</xdr:rowOff>
    </xdr:to>
    <xdr:sp macro="" textlink="">
      <xdr:nvSpPr>
        <xdr:cNvPr id="641" name="フローチャート: 判断 640"/>
        <xdr:cNvSpPr/>
      </xdr:nvSpPr>
      <xdr:spPr>
        <a:xfrm>
          <a:off x="12763500" y="1327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19077</xdr:rowOff>
    </xdr:from>
    <xdr:ext cx="534377" cy="259045"/>
    <xdr:sp macro="" textlink="">
      <xdr:nvSpPr>
        <xdr:cNvPr id="642" name="テキスト ボックス 641"/>
        <xdr:cNvSpPr txBox="1"/>
      </xdr:nvSpPr>
      <xdr:spPr>
        <a:xfrm>
          <a:off x="12547111" y="1304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72749</xdr:rowOff>
    </xdr:from>
    <xdr:to>
      <xdr:col>85</xdr:col>
      <xdr:colOff>177800</xdr:colOff>
      <xdr:row>78</xdr:row>
      <xdr:rowOff>2899</xdr:rowOff>
    </xdr:to>
    <xdr:sp macro="" textlink="">
      <xdr:nvSpPr>
        <xdr:cNvPr id="648" name="楕円 647"/>
        <xdr:cNvSpPr/>
      </xdr:nvSpPr>
      <xdr:spPr>
        <a:xfrm>
          <a:off x="16268700" y="1327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49261</xdr:rowOff>
    </xdr:from>
    <xdr:ext cx="534377" cy="259045"/>
    <xdr:sp macro="" textlink="">
      <xdr:nvSpPr>
        <xdr:cNvPr id="649" name="災害復旧費該当値テキスト"/>
        <xdr:cNvSpPr txBox="1"/>
      </xdr:nvSpPr>
      <xdr:spPr>
        <a:xfrm>
          <a:off x="16370300" y="1325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95221</xdr:rowOff>
    </xdr:from>
    <xdr:to>
      <xdr:col>81</xdr:col>
      <xdr:colOff>101600</xdr:colOff>
      <xdr:row>78</xdr:row>
      <xdr:rowOff>25371</xdr:rowOff>
    </xdr:to>
    <xdr:sp macro="" textlink="">
      <xdr:nvSpPr>
        <xdr:cNvPr id="650" name="楕円 649"/>
        <xdr:cNvSpPr/>
      </xdr:nvSpPr>
      <xdr:spPr>
        <a:xfrm>
          <a:off x="15430500" y="1329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16498</xdr:rowOff>
    </xdr:from>
    <xdr:ext cx="469744" cy="259045"/>
    <xdr:sp macro="" textlink="">
      <xdr:nvSpPr>
        <xdr:cNvPr id="651" name="テキスト ボックス 650"/>
        <xdr:cNvSpPr txBox="1"/>
      </xdr:nvSpPr>
      <xdr:spPr>
        <a:xfrm>
          <a:off x="15246428" y="13389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2" name="楕円 651"/>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3" name="テキスト ボックス 652"/>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4" name="楕円 653"/>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5" name="テキスト ボックス 654"/>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144507</xdr:rowOff>
    </xdr:from>
    <xdr:to>
      <xdr:col>67</xdr:col>
      <xdr:colOff>101600</xdr:colOff>
      <xdr:row>78</xdr:row>
      <xdr:rowOff>74657</xdr:rowOff>
    </xdr:to>
    <xdr:sp macro="" textlink="">
      <xdr:nvSpPr>
        <xdr:cNvPr id="656" name="楕円 655"/>
        <xdr:cNvSpPr/>
      </xdr:nvSpPr>
      <xdr:spPr>
        <a:xfrm>
          <a:off x="12763500" y="133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65784</xdr:rowOff>
    </xdr:from>
    <xdr:ext cx="378565" cy="259045"/>
    <xdr:sp macro="" textlink="">
      <xdr:nvSpPr>
        <xdr:cNvPr id="657" name="テキスト ボックス 656"/>
        <xdr:cNvSpPr txBox="1"/>
      </xdr:nvSpPr>
      <xdr:spPr>
        <a:xfrm>
          <a:off x="12625017" y="13438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122523</xdr:rowOff>
    </xdr:from>
    <xdr:to>
      <xdr:col>85</xdr:col>
      <xdr:colOff>126364</xdr:colOff>
      <xdr:row>98</xdr:row>
      <xdr:rowOff>106507</xdr:rowOff>
    </xdr:to>
    <xdr:cxnSp macro="">
      <xdr:nvCxnSpPr>
        <xdr:cNvPr id="679" name="直線コネクタ 678"/>
        <xdr:cNvCxnSpPr/>
      </xdr:nvCxnSpPr>
      <xdr:spPr>
        <a:xfrm flipV="1">
          <a:off x="16317595" y="15724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110334</xdr:rowOff>
    </xdr:from>
    <xdr:ext cx="469744" cy="259045"/>
    <xdr:sp macro="" textlink="">
      <xdr:nvSpPr>
        <xdr:cNvPr id="680" name="公債費最小値テキスト"/>
        <xdr:cNvSpPr txBox="1"/>
      </xdr:nvSpPr>
      <xdr:spPr>
        <a:xfrm>
          <a:off x="16370300" y="1691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106507</xdr:rowOff>
    </xdr:from>
    <xdr:to>
      <xdr:col>86</xdr:col>
      <xdr:colOff>25400</xdr:colOff>
      <xdr:row>98</xdr:row>
      <xdr:rowOff>106507</xdr:rowOff>
    </xdr:to>
    <xdr:cxnSp macro="">
      <xdr:nvCxnSpPr>
        <xdr:cNvPr id="681" name="直線コネクタ 680"/>
        <xdr:cNvCxnSpPr/>
      </xdr:nvCxnSpPr>
      <xdr:spPr>
        <a:xfrm>
          <a:off x="16230600" y="16908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69200</xdr:rowOff>
    </xdr:from>
    <xdr:ext cx="599010" cy="259045"/>
    <xdr:sp macro="" textlink="">
      <xdr:nvSpPr>
        <xdr:cNvPr id="682" name="公債費最大値テキスト"/>
        <xdr:cNvSpPr txBox="1"/>
      </xdr:nvSpPr>
      <xdr:spPr>
        <a:xfrm>
          <a:off x="16370300" y="1549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122523</xdr:rowOff>
    </xdr:from>
    <xdr:to>
      <xdr:col>86</xdr:col>
      <xdr:colOff>25400</xdr:colOff>
      <xdr:row>91</xdr:row>
      <xdr:rowOff>122523</xdr:rowOff>
    </xdr:to>
    <xdr:cxnSp macro="">
      <xdr:nvCxnSpPr>
        <xdr:cNvPr id="683" name="直線コネクタ 682"/>
        <xdr:cNvCxnSpPr/>
      </xdr:nvCxnSpPr>
      <xdr:spPr>
        <a:xfrm>
          <a:off x="16230600" y="1572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140007</xdr:rowOff>
    </xdr:from>
    <xdr:to>
      <xdr:col>85</xdr:col>
      <xdr:colOff>127000</xdr:colOff>
      <xdr:row>97</xdr:row>
      <xdr:rowOff>149296</xdr:rowOff>
    </xdr:to>
    <xdr:cxnSp macro="">
      <xdr:nvCxnSpPr>
        <xdr:cNvPr id="684" name="直線コネクタ 683"/>
        <xdr:cNvCxnSpPr/>
      </xdr:nvCxnSpPr>
      <xdr:spPr>
        <a:xfrm flipV="1">
          <a:off x="15481300" y="16770657"/>
          <a:ext cx="838200" cy="9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122800</xdr:rowOff>
    </xdr:from>
    <xdr:ext cx="534377" cy="259045"/>
    <xdr:sp macro="" textlink="">
      <xdr:nvSpPr>
        <xdr:cNvPr id="685" name="公債費平均値テキスト"/>
        <xdr:cNvSpPr txBox="1"/>
      </xdr:nvSpPr>
      <xdr:spPr>
        <a:xfrm>
          <a:off x="16370300" y="16410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99923</xdr:rowOff>
    </xdr:from>
    <xdr:to>
      <xdr:col>85</xdr:col>
      <xdr:colOff>177800</xdr:colOff>
      <xdr:row>97</xdr:row>
      <xdr:rowOff>30073</xdr:rowOff>
    </xdr:to>
    <xdr:sp macro="" textlink="">
      <xdr:nvSpPr>
        <xdr:cNvPr id="686" name="フローチャート: 判断 685"/>
        <xdr:cNvSpPr/>
      </xdr:nvSpPr>
      <xdr:spPr>
        <a:xfrm>
          <a:off x="162687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149296</xdr:rowOff>
    </xdr:from>
    <xdr:to>
      <xdr:col>81</xdr:col>
      <xdr:colOff>50800</xdr:colOff>
      <xdr:row>97</xdr:row>
      <xdr:rowOff>151267</xdr:rowOff>
    </xdr:to>
    <xdr:cxnSp macro="">
      <xdr:nvCxnSpPr>
        <xdr:cNvPr id="687" name="直線コネクタ 686"/>
        <xdr:cNvCxnSpPr/>
      </xdr:nvCxnSpPr>
      <xdr:spPr>
        <a:xfrm flipV="1">
          <a:off x="14592300" y="16779946"/>
          <a:ext cx="889000" cy="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104377</xdr:rowOff>
    </xdr:from>
    <xdr:to>
      <xdr:col>81</xdr:col>
      <xdr:colOff>101600</xdr:colOff>
      <xdr:row>97</xdr:row>
      <xdr:rowOff>34527</xdr:rowOff>
    </xdr:to>
    <xdr:sp macro="" textlink="">
      <xdr:nvSpPr>
        <xdr:cNvPr id="688" name="フローチャート: 判断 687"/>
        <xdr:cNvSpPr/>
      </xdr:nvSpPr>
      <xdr:spPr>
        <a:xfrm>
          <a:off x="15430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51054</xdr:rowOff>
    </xdr:from>
    <xdr:ext cx="534377" cy="259045"/>
    <xdr:sp macro="" textlink="">
      <xdr:nvSpPr>
        <xdr:cNvPr id="689" name="テキスト ボックス 688"/>
        <xdr:cNvSpPr txBox="1"/>
      </xdr:nvSpPr>
      <xdr:spPr>
        <a:xfrm>
          <a:off x="15214111" y="1633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151267</xdr:rowOff>
    </xdr:from>
    <xdr:to>
      <xdr:col>76</xdr:col>
      <xdr:colOff>114300</xdr:colOff>
      <xdr:row>97</xdr:row>
      <xdr:rowOff>152095</xdr:rowOff>
    </xdr:to>
    <xdr:cxnSp macro="">
      <xdr:nvCxnSpPr>
        <xdr:cNvPr id="690" name="直線コネクタ 689"/>
        <xdr:cNvCxnSpPr/>
      </xdr:nvCxnSpPr>
      <xdr:spPr>
        <a:xfrm flipV="1">
          <a:off x="13703300" y="16781917"/>
          <a:ext cx="889000" cy="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88872</xdr:rowOff>
    </xdr:from>
    <xdr:to>
      <xdr:col>76</xdr:col>
      <xdr:colOff>165100</xdr:colOff>
      <xdr:row>97</xdr:row>
      <xdr:rowOff>19022</xdr:rowOff>
    </xdr:to>
    <xdr:sp macro="" textlink="">
      <xdr:nvSpPr>
        <xdr:cNvPr id="691" name="フローチャート: 判断 690"/>
        <xdr:cNvSpPr/>
      </xdr:nvSpPr>
      <xdr:spPr>
        <a:xfrm>
          <a:off x="14541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35549</xdr:rowOff>
    </xdr:from>
    <xdr:ext cx="534377" cy="259045"/>
    <xdr:sp macro="" textlink="">
      <xdr:nvSpPr>
        <xdr:cNvPr id="692" name="テキスト ボックス 691"/>
        <xdr:cNvSpPr txBox="1"/>
      </xdr:nvSpPr>
      <xdr:spPr>
        <a:xfrm>
          <a:off x="14325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152095</xdr:rowOff>
    </xdr:from>
    <xdr:to>
      <xdr:col>71</xdr:col>
      <xdr:colOff>177800</xdr:colOff>
      <xdr:row>97</xdr:row>
      <xdr:rowOff>152543</xdr:rowOff>
    </xdr:to>
    <xdr:cxnSp macro="">
      <xdr:nvCxnSpPr>
        <xdr:cNvPr id="693" name="直線コネクタ 692"/>
        <xdr:cNvCxnSpPr/>
      </xdr:nvCxnSpPr>
      <xdr:spPr>
        <a:xfrm flipV="1">
          <a:off x="12814300" y="16782745"/>
          <a:ext cx="889000" cy="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88081</xdr:rowOff>
    </xdr:from>
    <xdr:to>
      <xdr:col>72</xdr:col>
      <xdr:colOff>38100</xdr:colOff>
      <xdr:row>97</xdr:row>
      <xdr:rowOff>18231</xdr:rowOff>
    </xdr:to>
    <xdr:sp macro="" textlink="">
      <xdr:nvSpPr>
        <xdr:cNvPr id="694" name="フローチャート: 判断 693"/>
        <xdr:cNvSpPr/>
      </xdr:nvSpPr>
      <xdr:spPr>
        <a:xfrm>
          <a:off x="13652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34758</xdr:rowOff>
    </xdr:from>
    <xdr:ext cx="534377" cy="259045"/>
    <xdr:sp macro="" textlink="">
      <xdr:nvSpPr>
        <xdr:cNvPr id="695" name="テキスト ボックス 694"/>
        <xdr:cNvSpPr txBox="1"/>
      </xdr:nvSpPr>
      <xdr:spPr>
        <a:xfrm>
          <a:off x="13436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102904</xdr:rowOff>
    </xdr:from>
    <xdr:to>
      <xdr:col>67</xdr:col>
      <xdr:colOff>101600</xdr:colOff>
      <xdr:row>97</xdr:row>
      <xdr:rowOff>33054</xdr:rowOff>
    </xdr:to>
    <xdr:sp macro="" textlink="">
      <xdr:nvSpPr>
        <xdr:cNvPr id="696" name="フローチャート: 判断 695"/>
        <xdr:cNvSpPr/>
      </xdr:nvSpPr>
      <xdr:spPr>
        <a:xfrm>
          <a:off x="12763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49581</xdr:rowOff>
    </xdr:from>
    <xdr:ext cx="534377" cy="259045"/>
    <xdr:sp macro="" textlink="">
      <xdr:nvSpPr>
        <xdr:cNvPr id="697" name="テキスト ボックス 696"/>
        <xdr:cNvSpPr txBox="1"/>
      </xdr:nvSpPr>
      <xdr:spPr>
        <a:xfrm>
          <a:off x="12547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89207</xdr:rowOff>
    </xdr:from>
    <xdr:to>
      <xdr:col>85</xdr:col>
      <xdr:colOff>177800</xdr:colOff>
      <xdr:row>98</xdr:row>
      <xdr:rowOff>19357</xdr:rowOff>
    </xdr:to>
    <xdr:sp macro="" textlink="">
      <xdr:nvSpPr>
        <xdr:cNvPr id="703" name="楕円 702"/>
        <xdr:cNvSpPr/>
      </xdr:nvSpPr>
      <xdr:spPr>
        <a:xfrm>
          <a:off x="16268700" y="1671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67634</xdr:rowOff>
    </xdr:from>
    <xdr:ext cx="534377" cy="259045"/>
    <xdr:sp macro="" textlink="">
      <xdr:nvSpPr>
        <xdr:cNvPr id="704" name="公債費該当値テキスト"/>
        <xdr:cNvSpPr txBox="1"/>
      </xdr:nvSpPr>
      <xdr:spPr>
        <a:xfrm>
          <a:off x="16370300" y="1669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98496</xdr:rowOff>
    </xdr:from>
    <xdr:to>
      <xdr:col>81</xdr:col>
      <xdr:colOff>101600</xdr:colOff>
      <xdr:row>98</xdr:row>
      <xdr:rowOff>28646</xdr:rowOff>
    </xdr:to>
    <xdr:sp macro="" textlink="">
      <xdr:nvSpPr>
        <xdr:cNvPr id="705" name="楕円 704"/>
        <xdr:cNvSpPr/>
      </xdr:nvSpPr>
      <xdr:spPr>
        <a:xfrm>
          <a:off x="15430500" y="1672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19773</xdr:rowOff>
    </xdr:from>
    <xdr:ext cx="534377" cy="259045"/>
    <xdr:sp macro="" textlink="">
      <xdr:nvSpPr>
        <xdr:cNvPr id="706" name="テキスト ボックス 705"/>
        <xdr:cNvSpPr txBox="1"/>
      </xdr:nvSpPr>
      <xdr:spPr>
        <a:xfrm>
          <a:off x="15214111" y="1682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100467</xdr:rowOff>
    </xdr:from>
    <xdr:to>
      <xdr:col>76</xdr:col>
      <xdr:colOff>165100</xdr:colOff>
      <xdr:row>98</xdr:row>
      <xdr:rowOff>30617</xdr:rowOff>
    </xdr:to>
    <xdr:sp macro="" textlink="">
      <xdr:nvSpPr>
        <xdr:cNvPr id="707" name="楕円 706"/>
        <xdr:cNvSpPr/>
      </xdr:nvSpPr>
      <xdr:spPr>
        <a:xfrm>
          <a:off x="14541500" y="1673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21744</xdr:rowOff>
    </xdr:from>
    <xdr:ext cx="534377" cy="259045"/>
    <xdr:sp macro="" textlink="">
      <xdr:nvSpPr>
        <xdr:cNvPr id="708" name="テキスト ボックス 707"/>
        <xdr:cNvSpPr txBox="1"/>
      </xdr:nvSpPr>
      <xdr:spPr>
        <a:xfrm>
          <a:off x="14325111" y="1682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101295</xdr:rowOff>
    </xdr:from>
    <xdr:to>
      <xdr:col>72</xdr:col>
      <xdr:colOff>38100</xdr:colOff>
      <xdr:row>98</xdr:row>
      <xdr:rowOff>31445</xdr:rowOff>
    </xdr:to>
    <xdr:sp macro="" textlink="">
      <xdr:nvSpPr>
        <xdr:cNvPr id="709" name="楕円 708"/>
        <xdr:cNvSpPr/>
      </xdr:nvSpPr>
      <xdr:spPr>
        <a:xfrm>
          <a:off x="13652500" y="1673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22572</xdr:rowOff>
    </xdr:from>
    <xdr:ext cx="534377" cy="259045"/>
    <xdr:sp macro="" textlink="">
      <xdr:nvSpPr>
        <xdr:cNvPr id="710" name="テキスト ボックス 709"/>
        <xdr:cNvSpPr txBox="1"/>
      </xdr:nvSpPr>
      <xdr:spPr>
        <a:xfrm>
          <a:off x="13436111" y="1682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101743</xdr:rowOff>
    </xdr:from>
    <xdr:to>
      <xdr:col>67</xdr:col>
      <xdr:colOff>101600</xdr:colOff>
      <xdr:row>98</xdr:row>
      <xdr:rowOff>31893</xdr:rowOff>
    </xdr:to>
    <xdr:sp macro="" textlink="">
      <xdr:nvSpPr>
        <xdr:cNvPr id="711" name="楕円 710"/>
        <xdr:cNvSpPr/>
      </xdr:nvSpPr>
      <xdr:spPr>
        <a:xfrm>
          <a:off x="12763500" y="1673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23020</xdr:rowOff>
    </xdr:from>
    <xdr:ext cx="534377" cy="259045"/>
    <xdr:sp macro="" textlink="">
      <xdr:nvSpPr>
        <xdr:cNvPr id="712" name="テキスト ボックス 711"/>
        <xdr:cNvSpPr txBox="1"/>
      </xdr:nvSpPr>
      <xdr:spPr>
        <a:xfrm>
          <a:off x="12547111" y="1682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135019</xdr:rowOff>
    </xdr:from>
    <xdr:to>
      <xdr:col>116</xdr:col>
      <xdr:colOff>62864</xdr:colOff>
      <xdr:row>39</xdr:row>
      <xdr:rowOff>98878</xdr:rowOff>
    </xdr:to>
    <xdr:cxnSp macro="">
      <xdr:nvCxnSpPr>
        <xdr:cNvPr id="738" name="直線コネクタ 737"/>
        <xdr:cNvCxnSpPr/>
      </xdr:nvCxnSpPr>
      <xdr:spPr>
        <a:xfrm flipV="1">
          <a:off x="22159595" y="5278519"/>
          <a:ext cx="1269" cy="1506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117800</xdr:rowOff>
    </xdr:from>
    <xdr:ext cx="249299" cy="259045"/>
    <xdr:sp macro="" textlink="">
      <xdr:nvSpPr>
        <xdr:cNvPr id="739" name="諸支出金最小値テキスト"/>
        <xdr:cNvSpPr txBox="1"/>
      </xdr:nvSpPr>
      <xdr:spPr>
        <a:xfrm>
          <a:off x="22212300" y="6804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81696</xdr:rowOff>
    </xdr:from>
    <xdr:ext cx="534377" cy="259045"/>
    <xdr:sp macro="" textlink="">
      <xdr:nvSpPr>
        <xdr:cNvPr id="741" name="諸支出金最大値テキスト"/>
        <xdr:cNvSpPr txBox="1"/>
      </xdr:nvSpPr>
      <xdr:spPr>
        <a:xfrm>
          <a:off x="22212300" y="505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13,843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135019</xdr:rowOff>
    </xdr:from>
    <xdr:to>
      <xdr:col>116</xdr:col>
      <xdr:colOff>152400</xdr:colOff>
      <xdr:row>30</xdr:row>
      <xdr:rowOff>135019</xdr:rowOff>
    </xdr:to>
    <xdr:cxnSp macro="">
      <xdr:nvCxnSpPr>
        <xdr:cNvPr id="742" name="直線コネクタ 741"/>
        <xdr:cNvCxnSpPr/>
      </xdr:nvCxnSpPr>
      <xdr:spPr>
        <a:xfrm>
          <a:off x="22072600" y="5278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35251</xdr:rowOff>
    </xdr:from>
    <xdr:ext cx="378565" cy="259045"/>
    <xdr:sp macro="" textlink="">
      <xdr:nvSpPr>
        <xdr:cNvPr id="744" name="諸支出金平均値テキスト"/>
        <xdr:cNvSpPr txBox="1"/>
      </xdr:nvSpPr>
      <xdr:spPr>
        <a:xfrm>
          <a:off x="22212300" y="65503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12374</xdr:rowOff>
    </xdr:from>
    <xdr:to>
      <xdr:col>116</xdr:col>
      <xdr:colOff>114300</xdr:colOff>
      <xdr:row>39</xdr:row>
      <xdr:rowOff>113974</xdr:rowOff>
    </xdr:to>
    <xdr:sp macro="" textlink="">
      <xdr:nvSpPr>
        <xdr:cNvPr id="745" name="フローチャート: 判断 744"/>
        <xdr:cNvSpPr/>
      </xdr:nvSpPr>
      <xdr:spPr>
        <a:xfrm>
          <a:off x="22110700" y="66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10740</xdr:rowOff>
    </xdr:from>
    <xdr:to>
      <xdr:col>112</xdr:col>
      <xdr:colOff>38100</xdr:colOff>
      <xdr:row>39</xdr:row>
      <xdr:rowOff>112340</xdr:rowOff>
    </xdr:to>
    <xdr:sp macro="" textlink="">
      <xdr:nvSpPr>
        <xdr:cNvPr id="747" name="フローチャート: 判断 746"/>
        <xdr:cNvSpPr/>
      </xdr:nvSpPr>
      <xdr:spPr>
        <a:xfrm>
          <a:off x="21272500" y="669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128867</xdr:rowOff>
    </xdr:from>
    <xdr:ext cx="378565" cy="259045"/>
    <xdr:sp macro="" textlink="">
      <xdr:nvSpPr>
        <xdr:cNvPr id="748" name="テキスト ボックス 747"/>
        <xdr:cNvSpPr txBox="1"/>
      </xdr:nvSpPr>
      <xdr:spPr>
        <a:xfrm>
          <a:off x="21134017" y="6472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9326</xdr:rowOff>
    </xdr:from>
    <xdr:to>
      <xdr:col>107</xdr:col>
      <xdr:colOff>101600</xdr:colOff>
      <xdr:row>39</xdr:row>
      <xdr:rowOff>110926</xdr:rowOff>
    </xdr:to>
    <xdr:sp macro="" textlink="">
      <xdr:nvSpPr>
        <xdr:cNvPr id="750" name="フローチャート: 判断 749"/>
        <xdr:cNvSpPr/>
      </xdr:nvSpPr>
      <xdr:spPr>
        <a:xfrm>
          <a:off x="20383500" y="669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127453</xdr:rowOff>
    </xdr:from>
    <xdr:ext cx="378565" cy="259045"/>
    <xdr:sp macro="" textlink="">
      <xdr:nvSpPr>
        <xdr:cNvPr id="751" name="テキスト ボックス 750"/>
        <xdr:cNvSpPr txBox="1"/>
      </xdr:nvSpPr>
      <xdr:spPr>
        <a:xfrm>
          <a:off x="20245017" y="6471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153126</xdr:rowOff>
    </xdr:from>
    <xdr:to>
      <xdr:col>102</xdr:col>
      <xdr:colOff>165100</xdr:colOff>
      <xdr:row>39</xdr:row>
      <xdr:rowOff>83276</xdr:rowOff>
    </xdr:to>
    <xdr:sp macro="" textlink="">
      <xdr:nvSpPr>
        <xdr:cNvPr id="753" name="フローチャート: 判断 752"/>
        <xdr:cNvSpPr/>
      </xdr:nvSpPr>
      <xdr:spPr>
        <a:xfrm>
          <a:off x="19494500" y="66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99803</xdr:rowOff>
    </xdr:from>
    <xdr:ext cx="378565" cy="259045"/>
    <xdr:sp macro="" textlink="">
      <xdr:nvSpPr>
        <xdr:cNvPr id="754" name="テキスト ボックス 753"/>
        <xdr:cNvSpPr txBox="1"/>
      </xdr:nvSpPr>
      <xdr:spPr>
        <a:xfrm>
          <a:off x="19356017" y="6443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134185</xdr:rowOff>
    </xdr:from>
    <xdr:to>
      <xdr:col>98</xdr:col>
      <xdr:colOff>38100</xdr:colOff>
      <xdr:row>39</xdr:row>
      <xdr:rowOff>64335</xdr:rowOff>
    </xdr:to>
    <xdr:sp macro="" textlink="">
      <xdr:nvSpPr>
        <xdr:cNvPr id="755" name="フローチャート: 判断 754"/>
        <xdr:cNvSpPr/>
      </xdr:nvSpPr>
      <xdr:spPr>
        <a:xfrm>
          <a:off x="18605500" y="664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80861</xdr:rowOff>
    </xdr:from>
    <xdr:ext cx="378565" cy="259045"/>
    <xdr:sp macro="" textlink="">
      <xdr:nvSpPr>
        <xdr:cNvPr id="756" name="テキスト ボックス 755"/>
        <xdr:cNvSpPr txBox="1"/>
      </xdr:nvSpPr>
      <xdr:spPr>
        <a:xfrm>
          <a:off x="18467017" y="6424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162250</xdr:rowOff>
    </xdr:from>
    <xdr:ext cx="249299" cy="259045"/>
    <xdr:sp macro="" textlink="">
      <xdr:nvSpPr>
        <xdr:cNvPr id="763" name="諸支出金該当値テキスト"/>
        <xdr:cNvSpPr txBox="1"/>
      </xdr:nvSpPr>
      <xdr:spPr>
        <a:xfrm>
          <a:off x="22212300" y="6677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は、議会費、労働費、農林水産業費及び諸支出金を除き、全ての目的別歳出において住民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人当たりのコストは増額となった。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前年度と比べて大きく増加したのが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総務費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196,964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円で対前年度比で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118,716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円の増であるが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要因はコロナ対策による特別定額給付金給付事業の皆増が主なものであるため、臨時的に数値が増加したものである。商工費の増においても、コロナ対策によるプレミアム付き商品券事業や秩父地域キャッシュレス決済促進事業の皆増が主なものであるため、総務費と同様に臨時的に数値が増額となったもの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消防費については、令和元年度から実施している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防災行政無線デジタル化整備工事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や消防自動車の購入に伴い、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48,080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円で対前年度比で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9,110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円の増となった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土木費については、</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主に継続して実施している社会資本整備総合交付金町道整備事業における道路改良工事の増により、</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人当たり</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52,292</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円で対前年度比で</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14,537</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円の増となった。</a:t>
          </a:r>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教育費については、令和元年度から実施している横小校舎整備事業で工事請負費等において多額の経費を計上していることより、</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人当たり</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58,027</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円で対前年度比で</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17,049</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円の増となった。</a:t>
          </a:r>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性質別歳出決算と同様</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にコロナ対策による臨時的経費の計上により数値が大きく変動しているものが見受けられるが</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、目的別歳出決算も類似団体平均と比べると低く抑えられており、財政規律が守られていることが伺える。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埼玉県横瀬町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年度については、新型コロナウイルス感染症の流行により、コロナ対策による臨時的経費を計上したが、国庫補助金等の特的財源の有効的な活用により、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財政調整基金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の取崩しを抑え、多く積立金を計上することができたため、実質収支及び実質単年度収支は黒字となっている。同基金残高は令和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年度末時点で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1,073,096</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千円で対前年度比で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70,263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千円の増となった。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元</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年度から実施</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横小校舎</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整備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事業の財源として地方債のほかに多額の基金取崩し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見込</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こんでいるが、歳入の確保が依然として厳しい状況である半面、人件費等の経常的経費が増加傾向となっているため、事務事業の見直し・統廃合などを検討のうえ、コスト削減等を推進し、健全な基金運用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埼玉県横瀬町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連結実質赤字比率に係る各会計は、全て黒字であり赤字はない。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しかしながら、下水道特別会計及び浄化槽設置管理事業特別会計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においては、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下水道管渠布設、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地方公営企業法の適用に向けた取り組み、</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合併処理浄化槽の普及促進等に伴い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一般会計からの繰出金は増加傾向にあるため、一層の経費削減に努めるとともに下水道使用料の値上げ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も併せて検討し、繰出基準に基づかない繰出金を減らしていくよう努める。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一般会計についての実質収支比率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同様、普通交付税を含めた一般財源の確保の見通しは厳しい状況となることが考えられるため、「選択と集中」の理念のもと、真に必要な事業に重点を置く財政運営を実施する必要がある。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埼玉県横瀬町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元利償還金は前年度と大きく増減することなく順調な元利償還が進んでおり、実質公債費比率は前年度から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同値の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から実施している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横小校舎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整備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、多額の起債</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を起こしており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年度をピークに実質公債費比率も大幅な上昇が見込まれる。今後においては財政調整基金等の効果的な活用を踏まえ、適切な額の起債を行っていき、公債費及び実質公債費比率の急激な上昇の防止に努める。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埼玉県横瀬町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一般会計等では防災行政無線デジタル化整備工事における緊急防災・減災事業債などの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新規借入、公営企業会計等の地方債元利償還金に対する繰入見込額の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増などにより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将来負担額は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百万円の増となったが、充当可能財源等において財政調整基金残高の増及び基準財政需要額算入見込額の増により、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将来負担比率の分子は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百万円の減となり、将来負担比率は前年度に比べ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大幅に改善された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年度から実施している横小校舎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整備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では、多額の起債を起こしており、実質公債費比率同様、将来負担比率も大幅な上昇が見込まれる。今後非常に厳しい財政運営となることが予想されるため、地方債の新規発行を伴う普通建設事業費などの削減も視野に入れ、比率の上昇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埼玉県横瀬町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年度末時点で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百万円で対前年度比で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減債基金では、既存借入分の地方債元利償還が順調に行われており、基金取崩しがなかったため、例年通り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特目基金では、基金を財源として実施予定であった事業を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コロナ禍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中止したなどの理由により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、結果として対前年で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百万円の増額となった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では、横小校舎整備事業の主たる財源である地方債の元金償還が開始となる令和５年度以降、公債費の財源としても基金の取崩しが必要となるため、基金残高は今後減少する見込みである。今後も事業の実施については緊急性、必要性について慎重に検討し、事業全体のバランスをとり、将来を見据えながら必要最小限度の取崩しに努め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各基金においては、条例に従い、積立・保管・取崩が適切に執行され、かつ、その設置目的に従った事業が適切に遂行されるよう、全ての基金においてより一層の計画的な運用に努めていく。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浅見萬作老人援護基金・・・・・・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老人援護のため設置される基金</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国際交流基金・・・・・・・・・・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町民の教養の向上、国際的視野をもつ人材の育成、町の国際交流事業を推進するため設置する基金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地域福祉基金・・・・・・・・・・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在宅福祉の推進など、地域における保健福祉活動の振興を図るため設置する基金</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地域福祉拠点施設整備基金・・・・横瀬町地域振興拠点施設（道の駅果樹公園あしがくぼ）を整備する財源に充てるため設置する基金</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みどりの基金・・・・・・・・・・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緑化の推進及び緑の保全を図り、緑豊かなまちづくりに資するため設置する基金</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森林環境整備基金・・・・・・・・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森林の整備及びその促進に関する施策に要する経費の財源に充てるため設置する基金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浅見萬作老人援護基金：増減なし</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国際交流基金：中学生国際交流事業の実施</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にあたり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、財源確保のため基金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取崩しを予定していたが、事業中止となったため、取崩しを行わず</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、ふるさと納税寄附実績から寄附金の一部を基金へ積み立てたため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地域福祉基金：町敬老会事業、健康長寿祝金事業等の実施に当たり、財源確保のため基金を取り崩したため、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地域振興拠点施設整備基金：今後予定する地域振興拠点施設の施設改修等に備える必要があることから基金を積み立てたため、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みどりの基金：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増減なし</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森林環境整備基金：今後予定する森林整備事業等に充てるため基金を新設し、森林環境譲与税の一部を積み立てたため、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その他特定目的基金においては、ほとんどが取崩し型であるため、各基金の使途について今後の財源確保における見通しを立てた上で、積立て及び取崩しによる基金運用を行っていく。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コロナ対策に対する国庫補助金などの特定財源の有効的な活用及び適債性のある起債を起こしたことにより、基金取崩しを抑え、多く積み立てたため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横小校舎整備事業の主たる財源である地方債の元金償還が開始となる令和５年度以降、公債費の財源としても基金の取崩しが必要となるため、基金残高は今後減少する見込みである。今後も事業の実施については緊急性、必要性について慎重に検討し、事業全体のバランスをとり、将来を見据えながら必要最小限度の取崩しに努めていく。</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既存借入分の地方債元利償還が順調に行われており、基金の取崩しなく積み立てたため、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急を要する財源不足、繰上償還及び地方税の減収等の償還に充てるため、今後も継続した積立てを行っていく。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埼玉県横瀬町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8,131
8,055
49.36
5,158,984
4,949,393
153,231
2,505,647
3,379,053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27.3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２年度の有形減価償却率は、非償却資産（主にインフラ土地）の増により、前年度から６．８ポイント改善し、類似団体内平均値を下回る結果となった。引き続き個別施設計画に基づき、計画的な施設マネジメントを実施していく。現状では、学校施設（中学校）、保育所及び庁舎が高い水準となってい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162772</xdr:rowOff>
    </xdr:from>
    <xdr:to>
      <xdr:col>23</xdr:col>
      <xdr:colOff>85090</xdr:colOff>
      <xdr:row>35</xdr:row>
      <xdr:rowOff>12277</xdr:rowOff>
    </xdr:to>
    <xdr:cxnSp macro="">
      <xdr:nvCxnSpPr>
        <xdr:cNvPr id="65" name="直線コネクタ 64"/>
        <xdr:cNvCxnSpPr/>
      </xdr:nvCxnSpPr>
      <xdr:spPr>
        <a:xfrm flipV="1">
          <a:off x="4760595" y="4620472"/>
          <a:ext cx="127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16104</xdr:rowOff>
    </xdr:from>
    <xdr:ext cx="405111" cy="259045"/>
    <xdr:sp macro="" textlink="">
      <xdr:nvSpPr>
        <xdr:cNvPr id="66" name="有形固定資産減価償却率最小値テキスト"/>
        <xdr:cNvSpPr txBox="1"/>
      </xdr:nvSpPr>
      <xdr:spPr>
        <a:xfrm>
          <a:off x="4813300" y="6016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12277</xdr:rowOff>
    </xdr:from>
    <xdr:to>
      <xdr:col>23</xdr:col>
      <xdr:colOff>174625</xdr:colOff>
      <xdr:row>35</xdr:row>
      <xdr:rowOff>12277</xdr:rowOff>
    </xdr:to>
    <xdr:cxnSp macro="">
      <xdr:nvCxnSpPr>
        <xdr:cNvPr id="67" name="直線コネクタ 66"/>
        <xdr:cNvCxnSpPr/>
      </xdr:nvCxnSpPr>
      <xdr:spPr>
        <a:xfrm>
          <a:off x="4673600" y="6013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109449</xdr:rowOff>
    </xdr:from>
    <xdr:ext cx="405111" cy="259045"/>
    <xdr:sp macro="" textlink="">
      <xdr:nvSpPr>
        <xdr:cNvPr id="68" name="有形固定資産減価償却率最大値テキスト"/>
        <xdr:cNvSpPr txBox="1"/>
      </xdr:nvSpPr>
      <xdr:spPr>
        <a:xfrm>
          <a:off x="4813300" y="4395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162772</xdr:rowOff>
    </xdr:from>
    <xdr:to>
      <xdr:col>23</xdr:col>
      <xdr:colOff>174625</xdr:colOff>
      <xdr:row>26</xdr:row>
      <xdr:rowOff>162772</xdr:rowOff>
    </xdr:to>
    <xdr:cxnSp macro="">
      <xdr:nvCxnSpPr>
        <xdr:cNvPr id="69" name="直線コネクタ 68"/>
        <xdr:cNvCxnSpPr/>
      </xdr:nvCxnSpPr>
      <xdr:spPr>
        <a:xfrm>
          <a:off x="4673600" y="462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145855</xdr:rowOff>
    </xdr:from>
    <xdr:ext cx="405111" cy="259045"/>
    <xdr:sp macro="" textlink="">
      <xdr:nvSpPr>
        <xdr:cNvPr id="70" name="有形固定資産減価償却率平均値テキスト"/>
        <xdr:cNvSpPr txBox="1"/>
      </xdr:nvSpPr>
      <xdr:spPr>
        <a:xfrm>
          <a:off x="4813300" y="52893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71" name="フローチャート: 判断 70"/>
        <xdr:cNvSpPr/>
      </xdr:nvSpPr>
      <xdr:spPr>
        <a:xfrm>
          <a:off x="4711700" y="531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13970</xdr:rowOff>
    </xdr:from>
    <xdr:to>
      <xdr:col>19</xdr:col>
      <xdr:colOff>187325</xdr:colOff>
      <xdr:row>31</xdr:row>
      <xdr:rowOff>115570</xdr:rowOff>
    </xdr:to>
    <xdr:sp macro="" textlink="">
      <xdr:nvSpPr>
        <xdr:cNvPr id="72" name="フローチャート: 判断 71"/>
        <xdr:cNvSpPr/>
      </xdr:nvSpPr>
      <xdr:spPr>
        <a:xfrm>
          <a:off x="4000500" y="532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17568</xdr:rowOff>
    </xdr:from>
    <xdr:to>
      <xdr:col>15</xdr:col>
      <xdr:colOff>187325</xdr:colOff>
      <xdr:row>31</xdr:row>
      <xdr:rowOff>119168</xdr:rowOff>
    </xdr:to>
    <xdr:sp macro="" textlink="">
      <xdr:nvSpPr>
        <xdr:cNvPr id="73" name="フローチャート: 判断 72"/>
        <xdr:cNvSpPr/>
      </xdr:nvSpPr>
      <xdr:spPr>
        <a:xfrm>
          <a:off x="3238500" y="533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37888</xdr:rowOff>
    </xdr:from>
    <xdr:to>
      <xdr:col>11</xdr:col>
      <xdr:colOff>187325</xdr:colOff>
      <xdr:row>30</xdr:row>
      <xdr:rowOff>139488</xdr:rowOff>
    </xdr:to>
    <xdr:sp macro="" textlink="">
      <xdr:nvSpPr>
        <xdr:cNvPr id="74" name="フローチャート: 判断 73"/>
        <xdr:cNvSpPr/>
      </xdr:nvSpPr>
      <xdr:spPr>
        <a:xfrm>
          <a:off x="2476500" y="51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75" name="フローチャート: 判断 74"/>
        <xdr:cNvSpPr/>
      </xdr:nvSpPr>
      <xdr:spPr>
        <a:xfrm>
          <a:off x="1714500" y="516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48683</xdr:rowOff>
    </xdr:from>
    <xdr:to>
      <xdr:col>23</xdr:col>
      <xdr:colOff>136525</xdr:colOff>
      <xdr:row>30</xdr:row>
      <xdr:rowOff>150283</xdr:rowOff>
    </xdr:to>
    <xdr:sp macro="" textlink="">
      <xdr:nvSpPr>
        <xdr:cNvPr id="81" name="楕円 80"/>
        <xdr:cNvSpPr/>
      </xdr:nvSpPr>
      <xdr:spPr>
        <a:xfrm>
          <a:off x="4711700" y="519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71560</xdr:rowOff>
    </xdr:from>
    <xdr:ext cx="405111" cy="259045"/>
    <xdr:sp macro="" textlink="">
      <xdr:nvSpPr>
        <xdr:cNvPr id="82" name="有形固定資産減価償却率該当値テキスト"/>
        <xdr:cNvSpPr txBox="1"/>
      </xdr:nvSpPr>
      <xdr:spPr>
        <a:xfrm>
          <a:off x="4813300" y="5043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121920</xdr:rowOff>
    </xdr:from>
    <xdr:to>
      <xdr:col>19</xdr:col>
      <xdr:colOff>187325</xdr:colOff>
      <xdr:row>32</xdr:row>
      <xdr:rowOff>52070</xdr:rowOff>
    </xdr:to>
    <xdr:sp macro="" textlink="">
      <xdr:nvSpPr>
        <xdr:cNvPr id="83" name="楕円 82"/>
        <xdr:cNvSpPr/>
      </xdr:nvSpPr>
      <xdr:spPr>
        <a:xfrm>
          <a:off x="4000500" y="543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99483</xdr:rowOff>
    </xdr:from>
    <xdr:to>
      <xdr:col>23</xdr:col>
      <xdr:colOff>85725</xdr:colOff>
      <xdr:row>32</xdr:row>
      <xdr:rowOff>1270</xdr:rowOff>
    </xdr:to>
    <xdr:cxnSp macro="">
      <xdr:nvCxnSpPr>
        <xdr:cNvPr id="84" name="直線コネクタ 83"/>
        <xdr:cNvCxnSpPr/>
      </xdr:nvCxnSpPr>
      <xdr:spPr>
        <a:xfrm flipV="1">
          <a:off x="4051300" y="5242983"/>
          <a:ext cx="711200" cy="24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75142</xdr:rowOff>
    </xdr:from>
    <xdr:to>
      <xdr:col>15</xdr:col>
      <xdr:colOff>187325</xdr:colOff>
      <xdr:row>32</xdr:row>
      <xdr:rowOff>5292</xdr:rowOff>
    </xdr:to>
    <xdr:sp macro="" textlink="">
      <xdr:nvSpPr>
        <xdr:cNvPr id="85" name="楕円 84"/>
        <xdr:cNvSpPr/>
      </xdr:nvSpPr>
      <xdr:spPr>
        <a:xfrm>
          <a:off x="3238500" y="539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125942</xdr:rowOff>
    </xdr:from>
    <xdr:to>
      <xdr:col>19</xdr:col>
      <xdr:colOff>136525</xdr:colOff>
      <xdr:row>32</xdr:row>
      <xdr:rowOff>1270</xdr:rowOff>
    </xdr:to>
    <xdr:cxnSp macro="">
      <xdr:nvCxnSpPr>
        <xdr:cNvPr id="86" name="直線コネクタ 85"/>
        <xdr:cNvCxnSpPr/>
      </xdr:nvCxnSpPr>
      <xdr:spPr>
        <a:xfrm>
          <a:off x="3289300" y="5440892"/>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17568</xdr:rowOff>
    </xdr:from>
    <xdr:to>
      <xdr:col>11</xdr:col>
      <xdr:colOff>187325</xdr:colOff>
      <xdr:row>31</xdr:row>
      <xdr:rowOff>119168</xdr:rowOff>
    </xdr:to>
    <xdr:sp macro="" textlink="">
      <xdr:nvSpPr>
        <xdr:cNvPr id="87" name="楕円 86"/>
        <xdr:cNvSpPr/>
      </xdr:nvSpPr>
      <xdr:spPr>
        <a:xfrm>
          <a:off x="2476500" y="533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68368</xdr:rowOff>
    </xdr:from>
    <xdr:to>
      <xdr:col>15</xdr:col>
      <xdr:colOff>136525</xdr:colOff>
      <xdr:row>31</xdr:row>
      <xdr:rowOff>125942</xdr:rowOff>
    </xdr:to>
    <xdr:cxnSp macro="">
      <xdr:nvCxnSpPr>
        <xdr:cNvPr id="88" name="直線コネクタ 87"/>
        <xdr:cNvCxnSpPr/>
      </xdr:nvCxnSpPr>
      <xdr:spPr>
        <a:xfrm>
          <a:off x="2527300" y="5383318"/>
          <a:ext cx="762000" cy="5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160232</xdr:rowOff>
    </xdr:from>
    <xdr:to>
      <xdr:col>7</xdr:col>
      <xdr:colOff>187325</xdr:colOff>
      <xdr:row>31</xdr:row>
      <xdr:rowOff>90382</xdr:rowOff>
    </xdr:to>
    <xdr:sp macro="" textlink="">
      <xdr:nvSpPr>
        <xdr:cNvPr id="89" name="楕円 88"/>
        <xdr:cNvSpPr/>
      </xdr:nvSpPr>
      <xdr:spPr>
        <a:xfrm>
          <a:off x="1714500" y="530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39582</xdr:rowOff>
    </xdr:from>
    <xdr:to>
      <xdr:col>11</xdr:col>
      <xdr:colOff>136525</xdr:colOff>
      <xdr:row>31</xdr:row>
      <xdr:rowOff>68368</xdr:rowOff>
    </xdr:to>
    <xdr:cxnSp macro="">
      <xdr:nvCxnSpPr>
        <xdr:cNvPr id="90" name="直線コネクタ 89"/>
        <xdr:cNvCxnSpPr/>
      </xdr:nvCxnSpPr>
      <xdr:spPr>
        <a:xfrm>
          <a:off x="1765300" y="5354532"/>
          <a:ext cx="7620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132097</xdr:rowOff>
    </xdr:from>
    <xdr:ext cx="405111" cy="259045"/>
    <xdr:sp macro="" textlink="">
      <xdr:nvSpPr>
        <xdr:cNvPr id="91" name="n_1aveValue有形固定資産減価償却率"/>
        <xdr:cNvSpPr txBox="1"/>
      </xdr:nvSpPr>
      <xdr:spPr>
        <a:xfrm>
          <a:off x="3836044" y="510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135695</xdr:rowOff>
    </xdr:from>
    <xdr:ext cx="405111" cy="259045"/>
    <xdr:sp macro="" textlink="">
      <xdr:nvSpPr>
        <xdr:cNvPr id="92" name="n_2aveValue有形固定資産減価償却率"/>
        <xdr:cNvSpPr txBox="1"/>
      </xdr:nvSpPr>
      <xdr:spPr>
        <a:xfrm>
          <a:off x="3086744" y="5107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156015</xdr:rowOff>
    </xdr:from>
    <xdr:ext cx="405111" cy="259045"/>
    <xdr:sp macro="" textlink="">
      <xdr:nvSpPr>
        <xdr:cNvPr id="93" name="n_3aveValue有形固定資産減価償却率"/>
        <xdr:cNvSpPr txBox="1"/>
      </xdr:nvSpPr>
      <xdr:spPr>
        <a:xfrm>
          <a:off x="2324744" y="4956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141622</xdr:rowOff>
    </xdr:from>
    <xdr:ext cx="405111" cy="259045"/>
    <xdr:sp macro="" textlink="">
      <xdr:nvSpPr>
        <xdr:cNvPr id="94" name="n_4aveValue有形固定資産減価償却率"/>
        <xdr:cNvSpPr txBox="1"/>
      </xdr:nvSpPr>
      <xdr:spPr>
        <a:xfrm>
          <a:off x="1562744" y="494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43197</xdr:rowOff>
    </xdr:from>
    <xdr:ext cx="405111" cy="259045"/>
    <xdr:sp macro="" textlink="">
      <xdr:nvSpPr>
        <xdr:cNvPr id="95" name="n_1mainValue有形固定資産減価償却率"/>
        <xdr:cNvSpPr txBox="1"/>
      </xdr:nvSpPr>
      <xdr:spPr>
        <a:xfrm>
          <a:off x="3836044" y="5529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167869</xdr:rowOff>
    </xdr:from>
    <xdr:ext cx="405111" cy="259045"/>
    <xdr:sp macro="" textlink="">
      <xdr:nvSpPr>
        <xdr:cNvPr id="96" name="n_2mainValue有形固定資産減価償却率"/>
        <xdr:cNvSpPr txBox="1"/>
      </xdr:nvSpPr>
      <xdr:spPr>
        <a:xfrm>
          <a:off x="3086744" y="5482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110295</xdr:rowOff>
    </xdr:from>
    <xdr:ext cx="405111" cy="259045"/>
    <xdr:sp macro="" textlink="">
      <xdr:nvSpPr>
        <xdr:cNvPr id="97" name="n_3mainValue有形固定資産減価償却率"/>
        <xdr:cNvSpPr txBox="1"/>
      </xdr:nvSpPr>
      <xdr:spPr>
        <a:xfrm>
          <a:off x="2324744" y="5425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81509</xdr:rowOff>
    </xdr:from>
    <xdr:ext cx="405111" cy="259045"/>
    <xdr:sp macro="" textlink="">
      <xdr:nvSpPr>
        <xdr:cNvPr id="98" name="n_4mainValue有形固定資産減価償却率"/>
        <xdr:cNvSpPr txBox="1"/>
      </xdr:nvSpPr>
      <xdr:spPr>
        <a:xfrm>
          <a:off x="1562744" y="5396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令和２年度の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充当可能財源等の増により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86.1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％改善されたが、類似団体より若干高い水準にある。必要最低限度の地方債の発行に留意するとともに、経常的な業務活動において債務の償還原資の確保に努めていく。</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8" name="テキスト ボックス 117"/>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27970</xdr:rowOff>
    </xdr:to>
    <xdr:cxnSp macro="">
      <xdr:nvCxnSpPr>
        <xdr:cNvPr id="129" name="直線コネクタ 128"/>
        <xdr:cNvCxnSpPr/>
      </xdr:nvCxnSpPr>
      <xdr:spPr>
        <a:xfrm flipV="1">
          <a:off x="14793595" y="4489903"/>
          <a:ext cx="1269" cy="136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560923" cy="259045"/>
    <xdr:sp macro="" textlink="">
      <xdr:nvSpPr>
        <xdr:cNvPr id="130" name="債務償還比率最小値テキスト"/>
        <xdr:cNvSpPr txBox="1"/>
      </xdr:nvSpPr>
      <xdr:spPr>
        <a:xfrm>
          <a:off x="14846300" y="586109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31" name="直線コネクタ 130"/>
        <xdr:cNvCxnSpPr/>
      </xdr:nvCxnSpPr>
      <xdr:spPr>
        <a:xfrm>
          <a:off x="14706600" y="585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158156</xdr:rowOff>
    </xdr:from>
    <xdr:ext cx="469744" cy="259045"/>
    <xdr:sp macro="" textlink="">
      <xdr:nvSpPr>
        <xdr:cNvPr id="134" name="債務償還比率平均値テキスト"/>
        <xdr:cNvSpPr txBox="1"/>
      </xdr:nvSpPr>
      <xdr:spPr>
        <a:xfrm>
          <a:off x="14846300" y="47873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135279</xdr:rowOff>
    </xdr:from>
    <xdr:to>
      <xdr:col>76</xdr:col>
      <xdr:colOff>73025</xdr:colOff>
      <xdr:row>29</xdr:row>
      <xdr:rowOff>65429</xdr:rowOff>
    </xdr:to>
    <xdr:sp macro="" textlink="">
      <xdr:nvSpPr>
        <xdr:cNvPr id="135" name="フローチャート: 判断 134"/>
        <xdr:cNvSpPr/>
      </xdr:nvSpPr>
      <xdr:spPr>
        <a:xfrm>
          <a:off x="14744700" y="493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156149</xdr:rowOff>
    </xdr:from>
    <xdr:to>
      <xdr:col>72</xdr:col>
      <xdr:colOff>123825</xdr:colOff>
      <xdr:row>29</xdr:row>
      <xdr:rowOff>86299</xdr:rowOff>
    </xdr:to>
    <xdr:sp macro="" textlink="">
      <xdr:nvSpPr>
        <xdr:cNvPr id="136" name="フローチャート: 判断 135"/>
        <xdr:cNvSpPr/>
      </xdr:nvSpPr>
      <xdr:spPr>
        <a:xfrm>
          <a:off x="14033500" y="495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8551</xdr:rowOff>
    </xdr:from>
    <xdr:to>
      <xdr:col>68</xdr:col>
      <xdr:colOff>123825</xdr:colOff>
      <xdr:row>29</xdr:row>
      <xdr:rowOff>110151</xdr:rowOff>
    </xdr:to>
    <xdr:sp macro="" textlink="">
      <xdr:nvSpPr>
        <xdr:cNvPr id="137" name="フローチャート: 判断 136"/>
        <xdr:cNvSpPr/>
      </xdr:nvSpPr>
      <xdr:spPr>
        <a:xfrm>
          <a:off x="13271500" y="4980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50806</xdr:rowOff>
    </xdr:from>
    <xdr:to>
      <xdr:col>64</xdr:col>
      <xdr:colOff>123825</xdr:colOff>
      <xdr:row>29</xdr:row>
      <xdr:rowOff>152406</xdr:rowOff>
    </xdr:to>
    <xdr:sp macro="" textlink="">
      <xdr:nvSpPr>
        <xdr:cNvPr id="138" name="フローチャート: 判断 137"/>
        <xdr:cNvSpPr/>
      </xdr:nvSpPr>
      <xdr:spPr>
        <a:xfrm>
          <a:off x="12509500" y="502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35796</xdr:rowOff>
    </xdr:from>
    <xdr:to>
      <xdr:col>60</xdr:col>
      <xdr:colOff>123825</xdr:colOff>
      <xdr:row>29</xdr:row>
      <xdr:rowOff>137396</xdr:rowOff>
    </xdr:to>
    <xdr:sp macro="" textlink="">
      <xdr:nvSpPr>
        <xdr:cNvPr id="139" name="フローチャート: 判断 138"/>
        <xdr:cNvSpPr/>
      </xdr:nvSpPr>
      <xdr:spPr>
        <a:xfrm>
          <a:off x="11747500" y="500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149878</xdr:rowOff>
    </xdr:from>
    <xdr:to>
      <xdr:col>76</xdr:col>
      <xdr:colOff>73025</xdr:colOff>
      <xdr:row>29</xdr:row>
      <xdr:rowOff>80028</xdr:rowOff>
    </xdr:to>
    <xdr:sp macro="" textlink="">
      <xdr:nvSpPr>
        <xdr:cNvPr id="145" name="楕円 144"/>
        <xdr:cNvSpPr/>
      </xdr:nvSpPr>
      <xdr:spPr>
        <a:xfrm>
          <a:off x="14744700" y="495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128305</xdr:rowOff>
    </xdr:from>
    <xdr:ext cx="469744" cy="259045"/>
    <xdr:sp macro="" textlink="">
      <xdr:nvSpPr>
        <xdr:cNvPr id="146" name="債務償還比率該当値テキスト"/>
        <xdr:cNvSpPr txBox="1"/>
      </xdr:nvSpPr>
      <xdr:spPr>
        <a:xfrm>
          <a:off x="14846300" y="4928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66947</xdr:rowOff>
    </xdr:from>
    <xdr:to>
      <xdr:col>72</xdr:col>
      <xdr:colOff>123825</xdr:colOff>
      <xdr:row>29</xdr:row>
      <xdr:rowOff>168547</xdr:rowOff>
    </xdr:to>
    <xdr:sp macro="" textlink="">
      <xdr:nvSpPr>
        <xdr:cNvPr id="147" name="楕円 146"/>
        <xdr:cNvSpPr/>
      </xdr:nvSpPr>
      <xdr:spPr>
        <a:xfrm>
          <a:off x="14033500" y="503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29228</xdr:rowOff>
    </xdr:from>
    <xdr:to>
      <xdr:col>76</xdr:col>
      <xdr:colOff>22225</xdr:colOff>
      <xdr:row>29</xdr:row>
      <xdr:rowOff>117747</xdr:rowOff>
    </xdr:to>
    <xdr:cxnSp macro="">
      <xdr:nvCxnSpPr>
        <xdr:cNvPr id="148" name="直線コネクタ 147"/>
        <xdr:cNvCxnSpPr/>
      </xdr:nvCxnSpPr>
      <xdr:spPr>
        <a:xfrm flipV="1">
          <a:off x="14084300" y="5001278"/>
          <a:ext cx="711200" cy="8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89565</xdr:rowOff>
    </xdr:from>
    <xdr:to>
      <xdr:col>68</xdr:col>
      <xdr:colOff>123825</xdr:colOff>
      <xdr:row>30</xdr:row>
      <xdr:rowOff>19715</xdr:rowOff>
    </xdr:to>
    <xdr:sp macro="" textlink="">
      <xdr:nvSpPr>
        <xdr:cNvPr id="149" name="楕円 148"/>
        <xdr:cNvSpPr/>
      </xdr:nvSpPr>
      <xdr:spPr>
        <a:xfrm>
          <a:off x="13271500" y="506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117747</xdr:rowOff>
    </xdr:from>
    <xdr:to>
      <xdr:col>72</xdr:col>
      <xdr:colOff>73025</xdr:colOff>
      <xdr:row>29</xdr:row>
      <xdr:rowOff>140365</xdr:rowOff>
    </xdr:to>
    <xdr:cxnSp macro="">
      <xdr:nvCxnSpPr>
        <xdr:cNvPr id="150" name="直線コネクタ 149"/>
        <xdr:cNvCxnSpPr/>
      </xdr:nvCxnSpPr>
      <xdr:spPr>
        <a:xfrm flipV="1">
          <a:off x="13322300" y="5089797"/>
          <a:ext cx="762000" cy="2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80826</xdr:rowOff>
    </xdr:from>
    <xdr:to>
      <xdr:col>64</xdr:col>
      <xdr:colOff>123825</xdr:colOff>
      <xdr:row>30</xdr:row>
      <xdr:rowOff>10976</xdr:rowOff>
    </xdr:to>
    <xdr:sp macro="" textlink="">
      <xdr:nvSpPr>
        <xdr:cNvPr id="151" name="楕円 150"/>
        <xdr:cNvSpPr/>
      </xdr:nvSpPr>
      <xdr:spPr>
        <a:xfrm>
          <a:off x="12509500" y="505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131626</xdr:rowOff>
    </xdr:from>
    <xdr:to>
      <xdr:col>68</xdr:col>
      <xdr:colOff>73025</xdr:colOff>
      <xdr:row>29</xdr:row>
      <xdr:rowOff>140365</xdr:rowOff>
    </xdr:to>
    <xdr:cxnSp macro="">
      <xdr:nvCxnSpPr>
        <xdr:cNvPr id="152" name="直線コネクタ 151"/>
        <xdr:cNvCxnSpPr/>
      </xdr:nvCxnSpPr>
      <xdr:spPr>
        <a:xfrm>
          <a:off x="12560300" y="5103676"/>
          <a:ext cx="762000" cy="8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130278</xdr:rowOff>
    </xdr:from>
    <xdr:to>
      <xdr:col>60</xdr:col>
      <xdr:colOff>123825</xdr:colOff>
      <xdr:row>30</xdr:row>
      <xdr:rowOff>60428</xdr:rowOff>
    </xdr:to>
    <xdr:sp macro="" textlink="">
      <xdr:nvSpPr>
        <xdr:cNvPr id="153" name="楕円 152"/>
        <xdr:cNvSpPr/>
      </xdr:nvSpPr>
      <xdr:spPr>
        <a:xfrm>
          <a:off x="11747500" y="510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131626</xdr:rowOff>
    </xdr:from>
    <xdr:to>
      <xdr:col>64</xdr:col>
      <xdr:colOff>73025</xdr:colOff>
      <xdr:row>30</xdr:row>
      <xdr:rowOff>9628</xdr:rowOff>
    </xdr:to>
    <xdr:cxnSp macro="">
      <xdr:nvCxnSpPr>
        <xdr:cNvPr id="154" name="直線コネクタ 153"/>
        <xdr:cNvCxnSpPr/>
      </xdr:nvCxnSpPr>
      <xdr:spPr>
        <a:xfrm flipV="1">
          <a:off x="11798300" y="5103676"/>
          <a:ext cx="762000" cy="4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102826</xdr:rowOff>
    </xdr:from>
    <xdr:ext cx="469744" cy="259045"/>
    <xdr:sp macro="" textlink="">
      <xdr:nvSpPr>
        <xdr:cNvPr id="155" name="n_1aveValue債務償還比率"/>
        <xdr:cNvSpPr txBox="1"/>
      </xdr:nvSpPr>
      <xdr:spPr>
        <a:xfrm>
          <a:off x="13836727" y="4731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126678</xdr:rowOff>
    </xdr:from>
    <xdr:ext cx="469744" cy="259045"/>
    <xdr:sp macro="" textlink="">
      <xdr:nvSpPr>
        <xdr:cNvPr id="156" name="n_2aveValue債務償還比率"/>
        <xdr:cNvSpPr txBox="1"/>
      </xdr:nvSpPr>
      <xdr:spPr>
        <a:xfrm>
          <a:off x="13087427" y="475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168933</xdr:rowOff>
    </xdr:from>
    <xdr:ext cx="469744" cy="259045"/>
    <xdr:sp macro="" textlink="">
      <xdr:nvSpPr>
        <xdr:cNvPr id="157" name="n_3aveValue債務償還比率"/>
        <xdr:cNvSpPr txBox="1"/>
      </xdr:nvSpPr>
      <xdr:spPr>
        <a:xfrm>
          <a:off x="12325427" y="4798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153923</xdr:rowOff>
    </xdr:from>
    <xdr:ext cx="469744" cy="259045"/>
    <xdr:sp macro="" textlink="">
      <xdr:nvSpPr>
        <xdr:cNvPr id="158" name="n_4aveValue債務償還比率"/>
        <xdr:cNvSpPr txBox="1"/>
      </xdr:nvSpPr>
      <xdr:spPr>
        <a:xfrm>
          <a:off x="11563427" y="4783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159674</xdr:rowOff>
    </xdr:from>
    <xdr:ext cx="469744" cy="259045"/>
    <xdr:sp macro="" textlink="">
      <xdr:nvSpPr>
        <xdr:cNvPr id="159" name="n_1mainValue債務償還比率"/>
        <xdr:cNvSpPr txBox="1"/>
      </xdr:nvSpPr>
      <xdr:spPr>
        <a:xfrm>
          <a:off x="13836727" y="5131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10842</xdr:rowOff>
    </xdr:from>
    <xdr:ext cx="469744" cy="259045"/>
    <xdr:sp macro="" textlink="">
      <xdr:nvSpPr>
        <xdr:cNvPr id="160" name="n_2mainValue債務償還比率"/>
        <xdr:cNvSpPr txBox="1"/>
      </xdr:nvSpPr>
      <xdr:spPr>
        <a:xfrm>
          <a:off x="13087427" y="515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2103</xdr:rowOff>
    </xdr:from>
    <xdr:ext cx="469744" cy="259045"/>
    <xdr:sp macro="" textlink="">
      <xdr:nvSpPr>
        <xdr:cNvPr id="161" name="n_3mainValue債務償還比率"/>
        <xdr:cNvSpPr txBox="1"/>
      </xdr:nvSpPr>
      <xdr:spPr>
        <a:xfrm>
          <a:off x="12325427" y="5145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51555</xdr:rowOff>
    </xdr:from>
    <xdr:ext cx="469744" cy="259045"/>
    <xdr:sp macro="" textlink="">
      <xdr:nvSpPr>
        <xdr:cNvPr id="162" name="n_4mainValue債務償還比率"/>
        <xdr:cNvSpPr txBox="1"/>
      </xdr:nvSpPr>
      <xdr:spPr>
        <a:xfrm>
          <a:off x="11563427" y="519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埼玉県横瀬町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8,131
8,055
49.36
5,158,984
4,949,393
153,231
2,505,647
3,379,053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27.3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133350</xdr:rowOff>
    </xdr:from>
    <xdr:to>
      <xdr:col>24</xdr:col>
      <xdr:colOff>62865</xdr:colOff>
      <xdr:row>41</xdr:row>
      <xdr:rowOff>169545</xdr:rowOff>
    </xdr:to>
    <xdr:cxnSp macro="">
      <xdr:nvCxnSpPr>
        <xdr:cNvPr id="57" name="直線コネクタ 56"/>
        <xdr:cNvCxnSpPr/>
      </xdr:nvCxnSpPr>
      <xdr:spPr>
        <a:xfrm flipV="1">
          <a:off x="4634865" y="5619750"/>
          <a:ext cx="0" cy="1579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8" name="【道路】&#10;有形固定資産減価償却率最小値テキスト"/>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9" name="直線コネクタ 58"/>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80027</xdr:rowOff>
    </xdr:from>
    <xdr:ext cx="405111" cy="259045"/>
    <xdr:sp macro="" textlink="">
      <xdr:nvSpPr>
        <xdr:cNvPr id="60" name="【道路】&#10;有形固定資産減価償却率最大値テキスト"/>
        <xdr:cNvSpPr txBox="1"/>
      </xdr:nvSpPr>
      <xdr:spPr>
        <a:xfrm>
          <a:off x="4673600" y="539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133350</xdr:rowOff>
    </xdr:from>
    <xdr:to>
      <xdr:col>24</xdr:col>
      <xdr:colOff>152400</xdr:colOff>
      <xdr:row>32</xdr:row>
      <xdr:rowOff>133350</xdr:rowOff>
    </xdr:to>
    <xdr:cxnSp macro="">
      <xdr:nvCxnSpPr>
        <xdr:cNvPr id="61" name="直線コネクタ 60"/>
        <xdr:cNvCxnSpPr/>
      </xdr:nvCxnSpPr>
      <xdr:spPr>
        <a:xfrm>
          <a:off x="4546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2540</xdr:rowOff>
    </xdr:from>
    <xdr:to>
      <xdr:col>20</xdr:col>
      <xdr:colOff>38100</xdr:colOff>
      <xdr:row>38</xdr:row>
      <xdr:rowOff>104140</xdr:rowOff>
    </xdr:to>
    <xdr:sp macro="" textlink="">
      <xdr:nvSpPr>
        <xdr:cNvPr id="64" name="フローチャート: 判断 63"/>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5" name="フローチャート: 判断 64"/>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xdr:cNvSpPr/>
      </xdr:nvSpPr>
      <xdr:spPr>
        <a:xfrm>
          <a:off x="1968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90170</xdr:rowOff>
    </xdr:from>
    <xdr:to>
      <xdr:col>6</xdr:col>
      <xdr:colOff>38100</xdr:colOff>
      <xdr:row>38</xdr:row>
      <xdr:rowOff>20320</xdr:rowOff>
    </xdr:to>
    <xdr:sp macro="" textlink="">
      <xdr:nvSpPr>
        <xdr:cNvPr id="67" name="フローチャート: 判断 66"/>
        <xdr:cNvSpPr/>
      </xdr:nvSpPr>
      <xdr:spPr>
        <a:xfrm>
          <a:off x="1079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82550</xdr:rowOff>
    </xdr:from>
    <xdr:to>
      <xdr:col>24</xdr:col>
      <xdr:colOff>114300</xdr:colOff>
      <xdr:row>38</xdr:row>
      <xdr:rowOff>12700</xdr:rowOff>
    </xdr:to>
    <xdr:sp macro="" textlink="">
      <xdr:nvSpPr>
        <xdr:cNvPr id="73" name="楕円 72"/>
        <xdr:cNvSpPr/>
      </xdr:nvSpPr>
      <xdr:spPr>
        <a:xfrm>
          <a:off x="4584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105427</xdr:rowOff>
    </xdr:from>
    <xdr:ext cx="405111" cy="259045"/>
    <xdr:sp macro="" textlink="">
      <xdr:nvSpPr>
        <xdr:cNvPr id="74" name="【道路】&#10;有形固定資産減価償却率該当値テキスト"/>
        <xdr:cNvSpPr txBox="1"/>
      </xdr:nvSpPr>
      <xdr:spPr>
        <a:xfrm>
          <a:off x="4673600"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126365</xdr:rowOff>
    </xdr:from>
    <xdr:to>
      <xdr:col>20</xdr:col>
      <xdr:colOff>38100</xdr:colOff>
      <xdr:row>38</xdr:row>
      <xdr:rowOff>56515</xdr:rowOff>
    </xdr:to>
    <xdr:sp macro="" textlink="">
      <xdr:nvSpPr>
        <xdr:cNvPr id="75" name="楕円 74"/>
        <xdr:cNvSpPr/>
      </xdr:nvSpPr>
      <xdr:spPr>
        <a:xfrm>
          <a:off x="37465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133350</xdr:rowOff>
    </xdr:from>
    <xdr:to>
      <xdr:col>24</xdr:col>
      <xdr:colOff>63500</xdr:colOff>
      <xdr:row>38</xdr:row>
      <xdr:rowOff>5715</xdr:rowOff>
    </xdr:to>
    <xdr:cxnSp macro="">
      <xdr:nvCxnSpPr>
        <xdr:cNvPr id="76" name="直線コネクタ 75"/>
        <xdr:cNvCxnSpPr/>
      </xdr:nvCxnSpPr>
      <xdr:spPr>
        <a:xfrm flipV="1">
          <a:off x="3797300" y="647700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99695</xdr:rowOff>
    </xdr:from>
    <xdr:to>
      <xdr:col>15</xdr:col>
      <xdr:colOff>101600</xdr:colOff>
      <xdr:row>38</xdr:row>
      <xdr:rowOff>29845</xdr:rowOff>
    </xdr:to>
    <xdr:sp macro="" textlink="">
      <xdr:nvSpPr>
        <xdr:cNvPr id="77" name="楕円 76"/>
        <xdr:cNvSpPr/>
      </xdr:nvSpPr>
      <xdr:spPr>
        <a:xfrm>
          <a:off x="2857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150495</xdr:rowOff>
    </xdr:from>
    <xdr:to>
      <xdr:col>19</xdr:col>
      <xdr:colOff>177800</xdr:colOff>
      <xdr:row>38</xdr:row>
      <xdr:rowOff>5715</xdr:rowOff>
    </xdr:to>
    <xdr:cxnSp macro="">
      <xdr:nvCxnSpPr>
        <xdr:cNvPr id="78" name="直線コネクタ 77"/>
        <xdr:cNvCxnSpPr/>
      </xdr:nvCxnSpPr>
      <xdr:spPr>
        <a:xfrm>
          <a:off x="2908300" y="649414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69215</xdr:rowOff>
    </xdr:from>
    <xdr:to>
      <xdr:col>10</xdr:col>
      <xdr:colOff>165100</xdr:colOff>
      <xdr:row>37</xdr:row>
      <xdr:rowOff>170815</xdr:rowOff>
    </xdr:to>
    <xdr:sp macro="" textlink="">
      <xdr:nvSpPr>
        <xdr:cNvPr id="79" name="楕円 78"/>
        <xdr:cNvSpPr/>
      </xdr:nvSpPr>
      <xdr:spPr>
        <a:xfrm>
          <a:off x="19685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120015</xdr:rowOff>
    </xdr:from>
    <xdr:to>
      <xdr:col>15</xdr:col>
      <xdr:colOff>50800</xdr:colOff>
      <xdr:row>37</xdr:row>
      <xdr:rowOff>150495</xdr:rowOff>
    </xdr:to>
    <xdr:cxnSp macro="">
      <xdr:nvCxnSpPr>
        <xdr:cNvPr id="80" name="直線コネクタ 79"/>
        <xdr:cNvCxnSpPr/>
      </xdr:nvCxnSpPr>
      <xdr:spPr>
        <a:xfrm>
          <a:off x="2019300" y="646366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90170</xdr:rowOff>
    </xdr:from>
    <xdr:to>
      <xdr:col>6</xdr:col>
      <xdr:colOff>38100</xdr:colOff>
      <xdr:row>38</xdr:row>
      <xdr:rowOff>20320</xdr:rowOff>
    </xdr:to>
    <xdr:sp macro="" textlink="">
      <xdr:nvSpPr>
        <xdr:cNvPr id="81" name="楕円 80"/>
        <xdr:cNvSpPr/>
      </xdr:nvSpPr>
      <xdr:spPr>
        <a:xfrm>
          <a:off x="1079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120015</xdr:rowOff>
    </xdr:from>
    <xdr:to>
      <xdr:col>10</xdr:col>
      <xdr:colOff>114300</xdr:colOff>
      <xdr:row>37</xdr:row>
      <xdr:rowOff>140970</xdr:rowOff>
    </xdr:to>
    <xdr:cxnSp macro="">
      <xdr:nvCxnSpPr>
        <xdr:cNvPr id="82" name="直線コネクタ 81"/>
        <xdr:cNvCxnSpPr/>
      </xdr:nvCxnSpPr>
      <xdr:spPr>
        <a:xfrm flipV="1">
          <a:off x="1130300" y="646366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95267</xdr:rowOff>
    </xdr:from>
    <xdr:ext cx="405111" cy="259045"/>
    <xdr:sp macro="" textlink="">
      <xdr:nvSpPr>
        <xdr:cNvPr id="83" name="n_1aveValue【道路】&#10;有形固定資産減価償却率"/>
        <xdr:cNvSpPr txBox="1"/>
      </xdr:nvSpPr>
      <xdr:spPr>
        <a:xfrm>
          <a:off x="35820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106697</xdr:rowOff>
    </xdr:from>
    <xdr:ext cx="405111" cy="259045"/>
    <xdr:sp macro="" textlink="">
      <xdr:nvSpPr>
        <xdr:cNvPr id="84" name="n_2aveValue【道路】&#10;有形固定資産減価償却率"/>
        <xdr:cNvSpPr txBox="1"/>
      </xdr:nvSpPr>
      <xdr:spPr>
        <a:xfrm>
          <a:off x="2705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55262</xdr:rowOff>
    </xdr:from>
    <xdr:ext cx="405111" cy="259045"/>
    <xdr:sp macro="" textlink="">
      <xdr:nvSpPr>
        <xdr:cNvPr id="85" name="n_3aveValue【道路】&#10;有形固定資産減価償却率"/>
        <xdr:cNvSpPr txBox="1"/>
      </xdr:nvSpPr>
      <xdr:spPr>
        <a:xfrm>
          <a:off x="1816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11447</xdr:rowOff>
    </xdr:from>
    <xdr:ext cx="405111" cy="259045"/>
    <xdr:sp macro="" textlink="">
      <xdr:nvSpPr>
        <xdr:cNvPr id="86" name="n_4aveValue【道路】&#10;有形固定資産減価償却率"/>
        <xdr:cNvSpPr txBox="1"/>
      </xdr:nvSpPr>
      <xdr:spPr>
        <a:xfrm>
          <a:off x="9277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73042</xdr:rowOff>
    </xdr:from>
    <xdr:ext cx="405111" cy="259045"/>
    <xdr:sp macro="" textlink="">
      <xdr:nvSpPr>
        <xdr:cNvPr id="87" name="n_1mainValue【道路】&#10;有形固定資産減価償却率"/>
        <xdr:cNvSpPr txBox="1"/>
      </xdr:nvSpPr>
      <xdr:spPr>
        <a:xfrm>
          <a:off x="3582044" y="624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46372</xdr:rowOff>
    </xdr:from>
    <xdr:ext cx="405111" cy="259045"/>
    <xdr:sp macro="" textlink="">
      <xdr:nvSpPr>
        <xdr:cNvPr id="88" name="n_2mainValue【道路】&#10;有形固定資産減価償却率"/>
        <xdr:cNvSpPr txBox="1"/>
      </xdr:nvSpPr>
      <xdr:spPr>
        <a:xfrm>
          <a:off x="2705744"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15892</xdr:rowOff>
    </xdr:from>
    <xdr:ext cx="405111" cy="259045"/>
    <xdr:sp macro="" textlink="">
      <xdr:nvSpPr>
        <xdr:cNvPr id="89" name="n_3mainValue【道路】&#10;有形固定資産減価償却率"/>
        <xdr:cNvSpPr txBox="1"/>
      </xdr:nvSpPr>
      <xdr:spPr>
        <a:xfrm>
          <a:off x="1816744" y="618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36847</xdr:rowOff>
    </xdr:from>
    <xdr:ext cx="405111" cy="259045"/>
    <xdr:sp macro="" textlink="">
      <xdr:nvSpPr>
        <xdr:cNvPr id="90" name="n_4mainValue【道路】&#10;有形固定資産減価償却率"/>
        <xdr:cNvSpPr txBox="1"/>
      </xdr:nvSpPr>
      <xdr:spPr>
        <a:xfrm>
          <a:off x="927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47012</xdr:rowOff>
    </xdr:from>
    <xdr:to>
      <xdr:col>54</xdr:col>
      <xdr:colOff>189865</xdr:colOff>
      <xdr:row>41</xdr:row>
      <xdr:rowOff>98612</xdr:rowOff>
    </xdr:to>
    <xdr:cxnSp macro="">
      <xdr:nvCxnSpPr>
        <xdr:cNvPr id="112" name="直線コネクタ 111"/>
        <xdr:cNvCxnSpPr/>
      </xdr:nvCxnSpPr>
      <xdr:spPr>
        <a:xfrm flipV="1">
          <a:off x="10476865" y="5704862"/>
          <a:ext cx="0" cy="142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102439</xdr:rowOff>
    </xdr:from>
    <xdr:ext cx="469744" cy="259045"/>
    <xdr:sp macro="" textlink="">
      <xdr:nvSpPr>
        <xdr:cNvPr id="113" name="【道路】&#10;一人当たり延長最小値テキスト"/>
        <xdr:cNvSpPr txBox="1"/>
      </xdr:nvSpPr>
      <xdr:spPr>
        <a:xfrm>
          <a:off x="10515600" y="7131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98612</xdr:rowOff>
    </xdr:from>
    <xdr:to>
      <xdr:col>55</xdr:col>
      <xdr:colOff>88900</xdr:colOff>
      <xdr:row>41</xdr:row>
      <xdr:rowOff>98612</xdr:rowOff>
    </xdr:to>
    <xdr:cxnSp macro="">
      <xdr:nvCxnSpPr>
        <xdr:cNvPr id="114" name="直線コネクタ 113"/>
        <xdr:cNvCxnSpPr/>
      </xdr:nvCxnSpPr>
      <xdr:spPr>
        <a:xfrm>
          <a:off x="10388600" y="712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165139</xdr:rowOff>
    </xdr:from>
    <xdr:ext cx="599010" cy="259045"/>
    <xdr:sp macro="" textlink="">
      <xdr:nvSpPr>
        <xdr:cNvPr id="115" name="【道路】&#10;一人当たり延長最大値テキスト"/>
        <xdr:cNvSpPr txBox="1"/>
      </xdr:nvSpPr>
      <xdr:spPr>
        <a:xfrm>
          <a:off x="10515600" y="5480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47012</xdr:rowOff>
    </xdr:from>
    <xdr:to>
      <xdr:col>55</xdr:col>
      <xdr:colOff>88900</xdr:colOff>
      <xdr:row>33</xdr:row>
      <xdr:rowOff>47012</xdr:rowOff>
    </xdr:to>
    <xdr:cxnSp macro="">
      <xdr:nvCxnSpPr>
        <xdr:cNvPr id="116" name="直線コネクタ 115"/>
        <xdr:cNvCxnSpPr/>
      </xdr:nvCxnSpPr>
      <xdr:spPr>
        <a:xfrm>
          <a:off x="10388600" y="57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144070</xdr:rowOff>
    </xdr:from>
    <xdr:ext cx="534377" cy="259045"/>
    <xdr:sp macro="" textlink="">
      <xdr:nvSpPr>
        <xdr:cNvPr id="117" name="【道路】&#10;一人当たり延長平均値テキスト"/>
        <xdr:cNvSpPr txBox="1"/>
      </xdr:nvSpPr>
      <xdr:spPr>
        <a:xfrm>
          <a:off x="10515600" y="6659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121193</xdr:rowOff>
    </xdr:from>
    <xdr:to>
      <xdr:col>55</xdr:col>
      <xdr:colOff>50800</xdr:colOff>
      <xdr:row>40</xdr:row>
      <xdr:rowOff>51343</xdr:rowOff>
    </xdr:to>
    <xdr:sp macro="" textlink="">
      <xdr:nvSpPr>
        <xdr:cNvPr id="118" name="フローチャート: 判断 117"/>
        <xdr:cNvSpPr/>
      </xdr:nvSpPr>
      <xdr:spPr>
        <a:xfrm>
          <a:off x="10426700" y="680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111500</xdr:rowOff>
    </xdr:from>
    <xdr:to>
      <xdr:col>50</xdr:col>
      <xdr:colOff>165100</xdr:colOff>
      <xdr:row>40</xdr:row>
      <xdr:rowOff>41650</xdr:rowOff>
    </xdr:to>
    <xdr:sp macro="" textlink="">
      <xdr:nvSpPr>
        <xdr:cNvPr id="119" name="フローチャート: 判断 118"/>
        <xdr:cNvSpPr/>
      </xdr:nvSpPr>
      <xdr:spPr>
        <a:xfrm>
          <a:off x="9588500" y="679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109516</xdr:rowOff>
    </xdr:from>
    <xdr:to>
      <xdr:col>46</xdr:col>
      <xdr:colOff>38100</xdr:colOff>
      <xdr:row>40</xdr:row>
      <xdr:rowOff>39666</xdr:rowOff>
    </xdr:to>
    <xdr:sp macro="" textlink="">
      <xdr:nvSpPr>
        <xdr:cNvPr id="120" name="フローチャート: 判断 119"/>
        <xdr:cNvSpPr/>
      </xdr:nvSpPr>
      <xdr:spPr>
        <a:xfrm>
          <a:off x="8699500" y="679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125618</xdr:rowOff>
    </xdr:from>
    <xdr:to>
      <xdr:col>41</xdr:col>
      <xdr:colOff>101600</xdr:colOff>
      <xdr:row>40</xdr:row>
      <xdr:rowOff>55768</xdr:rowOff>
    </xdr:to>
    <xdr:sp macro="" textlink="">
      <xdr:nvSpPr>
        <xdr:cNvPr id="121" name="フローチャート: 判断 120"/>
        <xdr:cNvSpPr/>
      </xdr:nvSpPr>
      <xdr:spPr>
        <a:xfrm>
          <a:off x="7810500" y="68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92636</xdr:rowOff>
    </xdr:from>
    <xdr:to>
      <xdr:col>36</xdr:col>
      <xdr:colOff>165100</xdr:colOff>
      <xdr:row>40</xdr:row>
      <xdr:rowOff>22786</xdr:rowOff>
    </xdr:to>
    <xdr:sp macro="" textlink="">
      <xdr:nvSpPr>
        <xdr:cNvPr id="122" name="フローチャート: 判断 121"/>
        <xdr:cNvSpPr/>
      </xdr:nvSpPr>
      <xdr:spPr>
        <a:xfrm>
          <a:off x="6921500" y="67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161481</xdr:rowOff>
    </xdr:from>
    <xdr:to>
      <xdr:col>55</xdr:col>
      <xdr:colOff>50800</xdr:colOff>
      <xdr:row>41</xdr:row>
      <xdr:rowOff>91631</xdr:rowOff>
    </xdr:to>
    <xdr:sp macro="" textlink="">
      <xdr:nvSpPr>
        <xdr:cNvPr id="128" name="楕円 127"/>
        <xdr:cNvSpPr/>
      </xdr:nvSpPr>
      <xdr:spPr>
        <a:xfrm>
          <a:off x="10426700" y="701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76408</xdr:rowOff>
    </xdr:from>
    <xdr:ext cx="534377" cy="259045"/>
    <xdr:sp macro="" textlink="">
      <xdr:nvSpPr>
        <xdr:cNvPr id="129" name="【道路】&#10;一人当たり延長該当値テキスト"/>
        <xdr:cNvSpPr txBox="1"/>
      </xdr:nvSpPr>
      <xdr:spPr>
        <a:xfrm>
          <a:off x="10515600" y="693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164773</xdr:rowOff>
    </xdr:from>
    <xdr:to>
      <xdr:col>50</xdr:col>
      <xdr:colOff>165100</xdr:colOff>
      <xdr:row>41</xdr:row>
      <xdr:rowOff>94923</xdr:rowOff>
    </xdr:to>
    <xdr:sp macro="" textlink="">
      <xdr:nvSpPr>
        <xdr:cNvPr id="130" name="楕円 129"/>
        <xdr:cNvSpPr/>
      </xdr:nvSpPr>
      <xdr:spPr>
        <a:xfrm>
          <a:off x="9588500" y="702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40831</xdr:rowOff>
    </xdr:from>
    <xdr:to>
      <xdr:col>55</xdr:col>
      <xdr:colOff>0</xdr:colOff>
      <xdr:row>41</xdr:row>
      <xdr:rowOff>44123</xdr:rowOff>
    </xdr:to>
    <xdr:cxnSp macro="">
      <xdr:nvCxnSpPr>
        <xdr:cNvPr id="131" name="直線コネクタ 130"/>
        <xdr:cNvCxnSpPr/>
      </xdr:nvCxnSpPr>
      <xdr:spPr>
        <a:xfrm flipV="1">
          <a:off x="9639300" y="7070281"/>
          <a:ext cx="8382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167543</xdr:rowOff>
    </xdr:from>
    <xdr:to>
      <xdr:col>46</xdr:col>
      <xdr:colOff>38100</xdr:colOff>
      <xdr:row>41</xdr:row>
      <xdr:rowOff>97693</xdr:rowOff>
    </xdr:to>
    <xdr:sp macro="" textlink="">
      <xdr:nvSpPr>
        <xdr:cNvPr id="132" name="楕円 131"/>
        <xdr:cNvSpPr/>
      </xdr:nvSpPr>
      <xdr:spPr>
        <a:xfrm>
          <a:off x="8699500" y="702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44123</xdr:rowOff>
    </xdr:from>
    <xdr:to>
      <xdr:col>50</xdr:col>
      <xdr:colOff>114300</xdr:colOff>
      <xdr:row>41</xdr:row>
      <xdr:rowOff>46893</xdr:rowOff>
    </xdr:to>
    <xdr:cxnSp macro="">
      <xdr:nvCxnSpPr>
        <xdr:cNvPr id="133" name="直線コネクタ 132"/>
        <xdr:cNvCxnSpPr/>
      </xdr:nvCxnSpPr>
      <xdr:spPr>
        <a:xfrm flipV="1">
          <a:off x="8750300" y="7073573"/>
          <a:ext cx="889000" cy="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169556</xdr:rowOff>
    </xdr:from>
    <xdr:to>
      <xdr:col>41</xdr:col>
      <xdr:colOff>101600</xdr:colOff>
      <xdr:row>41</xdr:row>
      <xdr:rowOff>99706</xdr:rowOff>
    </xdr:to>
    <xdr:sp macro="" textlink="">
      <xdr:nvSpPr>
        <xdr:cNvPr id="134" name="楕円 133"/>
        <xdr:cNvSpPr/>
      </xdr:nvSpPr>
      <xdr:spPr>
        <a:xfrm>
          <a:off x="7810500" y="702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46893</xdr:rowOff>
    </xdr:from>
    <xdr:to>
      <xdr:col>45</xdr:col>
      <xdr:colOff>177800</xdr:colOff>
      <xdr:row>41</xdr:row>
      <xdr:rowOff>48906</xdr:rowOff>
    </xdr:to>
    <xdr:cxnSp macro="">
      <xdr:nvCxnSpPr>
        <xdr:cNvPr id="135" name="直線コネクタ 134"/>
        <xdr:cNvCxnSpPr/>
      </xdr:nvCxnSpPr>
      <xdr:spPr>
        <a:xfrm flipV="1">
          <a:off x="7861300" y="7076343"/>
          <a:ext cx="889000" cy="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171219</xdr:rowOff>
    </xdr:from>
    <xdr:to>
      <xdr:col>36</xdr:col>
      <xdr:colOff>165100</xdr:colOff>
      <xdr:row>41</xdr:row>
      <xdr:rowOff>101369</xdr:rowOff>
    </xdr:to>
    <xdr:sp macro="" textlink="">
      <xdr:nvSpPr>
        <xdr:cNvPr id="136" name="楕円 135"/>
        <xdr:cNvSpPr/>
      </xdr:nvSpPr>
      <xdr:spPr>
        <a:xfrm>
          <a:off x="6921500" y="702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48906</xdr:rowOff>
    </xdr:from>
    <xdr:to>
      <xdr:col>41</xdr:col>
      <xdr:colOff>50800</xdr:colOff>
      <xdr:row>41</xdr:row>
      <xdr:rowOff>50569</xdr:rowOff>
    </xdr:to>
    <xdr:cxnSp macro="">
      <xdr:nvCxnSpPr>
        <xdr:cNvPr id="137" name="直線コネクタ 136"/>
        <xdr:cNvCxnSpPr/>
      </xdr:nvCxnSpPr>
      <xdr:spPr>
        <a:xfrm flipV="1">
          <a:off x="6972300" y="7078356"/>
          <a:ext cx="889000" cy="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58177</xdr:rowOff>
    </xdr:from>
    <xdr:ext cx="534377" cy="259045"/>
    <xdr:sp macro="" textlink="">
      <xdr:nvSpPr>
        <xdr:cNvPr id="138" name="n_1aveValue【道路】&#10;一人当たり延長"/>
        <xdr:cNvSpPr txBox="1"/>
      </xdr:nvSpPr>
      <xdr:spPr>
        <a:xfrm>
          <a:off x="9359411" y="657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56193</xdr:rowOff>
    </xdr:from>
    <xdr:ext cx="534377" cy="259045"/>
    <xdr:sp macro="" textlink="">
      <xdr:nvSpPr>
        <xdr:cNvPr id="139" name="n_2aveValue【道路】&#10;一人当たり延長"/>
        <xdr:cNvSpPr txBox="1"/>
      </xdr:nvSpPr>
      <xdr:spPr>
        <a:xfrm>
          <a:off x="8483111" y="657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72295</xdr:rowOff>
    </xdr:from>
    <xdr:ext cx="534377" cy="259045"/>
    <xdr:sp macro="" textlink="">
      <xdr:nvSpPr>
        <xdr:cNvPr id="140" name="n_3aveValue【道路】&#10;一人当たり延長"/>
        <xdr:cNvSpPr txBox="1"/>
      </xdr:nvSpPr>
      <xdr:spPr>
        <a:xfrm>
          <a:off x="7594111" y="658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39313</xdr:rowOff>
    </xdr:from>
    <xdr:ext cx="534377" cy="259045"/>
    <xdr:sp macro="" textlink="">
      <xdr:nvSpPr>
        <xdr:cNvPr id="141" name="n_4aveValue【道路】&#10;一人当たり延長"/>
        <xdr:cNvSpPr txBox="1"/>
      </xdr:nvSpPr>
      <xdr:spPr>
        <a:xfrm>
          <a:off x="6705111" y="655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86050</xdr:rowOff>
    </xdr:from>
    <xdr:ext cx="469744" cy="259045"/>
    <xdr:sp macro="" textlink="">
      <xdr:nvSpPr>
        <xdr:cNvPr id="142" name="n_1mainValue【道路】&#10;一人当たり延長"/>
        <xdr:cNvSpPr txBox="1"/>
      </xdr:nvSpPr>
      <xdr:spPr>
        <a:xfrm>
          <a:off x="9391727" y="7115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88820</xdr:rowOff>
    </xdr:from>
    <xdr:ext cx="469744" cy="259045"/>
    <xdr:sp macro="" textlink="">
      <xdr:nvSpPr>
        <xdr:cNvPr id="143" name="n_2mainValue【道路】&#10;一人当たり延長"/>
        <xdr:cNvSpPr txBox="1"/>
      </xdr:nvSpPr>
      <xdr:spPr>
        <a:xfrm>
          <a:off x="8515427" y="711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90833</xdr:rowOff>
    </xdr:from>
    <xdr:ext cx="469744" cy="259045"/>
    <xdr:sp macro="" textlink="">
      <xdr:nvSpPr>
        <xdr:cNvPr id="144" name="n_3mainValue【道路】&#10;一人当たり延長"/>
        <xdr:cNvSpPr txBox="1"/>
      </xdr:nvSpPr>
      <xdr:spPr>
        <a:xfrm>
          <a:off x="7626427" y="7120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92496</xdr:rowOff>
    </xdr:from>
    <xdr:ext cx="469744" cy="259045"/>
    <xdr:sp macro="" textlink="">
      <xdr:nvSpPr>
        <xdr:cNvPr id="145" name="n_4mainValue【道路】&#10;一人当たり延長"/>
        <xdr:cNvSpPr txBox="1"/>
      </xdr:nvSpPr>
      <xdr:spPr>
        <a:xfrm>
          <a:off x="6737427" y="7121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75112</xdr:rowOff>
    </xdr:from>
    <xdr:to>
      <xdr:col>24</xdr:col>
      <xdr:colOff>62865</xdr:colOff>
      <xdr:row>63</xdr:row>
      <xdr:rowOff>135527</xdr:rowOff>
    </xdr:to>
    <xdr:cxnSp macro="">
      <xdr:nvCxnSpPr>
        <xdr:cNvPr id="171" name="直線コネクタ 170"/>
        <xdr:cNvCxnSpPr/>
      </xdr:nvCxnSpPr>
      <xdr:spPr>
        <a:xfrm flipV="1">
          <a:off x="4634865" y="9504862"/>
          <a:ext cx="0" cy="1432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139354</xdr:rowOff>
    </xdr:from>
    <xdr:ext cx="405111" cy="259045"/>
    <xdr:sp macro="" textlink="">
      <xdr:nvSpPr>
        <xdr:cNvPr id="172" name="【橋りょう・トンネル】&#10;有形固定資産減価償却率最小値テキスト"/>
        <xdr:cNvSpPr txBox="1"/>
      </xdr:nvSpPr>
      <xdr:spPr>
        <a:xfrm>
          <a:off x="4673600" y="1094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135527</xdr:rowOff>
    </xdr:from>
    <xdr:to>
      <xdr:col>24</xdr:col>
      <xdr:colOff>152400</xdr:colOff>
      <xdr:row>63</xdr:row>
      <xdr:rowOff>135527</xdr:rowOff>
    </xdr:to>
    <xdr:cxnSp macro="">
      <xdr:nvCxnSpPr>
        <xdr:cNvPr id="173" name="直線コネクタ 172"/>
        <xdr:cNvCxnSpPr/>
      </xdr:nvCxnSpPr>
      <xdr:spPr>
        <a:xfrm>
          <a:off x="4546600" y="1093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21789</xdr:rowOff>
    </xdr:from>
    <xdr:ext cx="340478" cy="259045"/>
    <xdr:sp macro="" textlink="">
      <xdr:nvSpPr>
        <xdr:cNvPr id="174" name="【橋りょう・トンネル】&#10;有形固定資産減価償却率最大値テキスト"/>
        <xdr:cNvSpPr txBox="1"/>
      </xdr:nvSpPr>
      <xdr:spPr>
        <a:xfrm>
          <a:off x="4673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75112</xdr:rowOff>
    </xdr:from>
    <xdr:to>
      <xdr:col>24</xdr:col>
      <xdr:colOff>152400</xdr:colOff>
      <xdr:row>55</xdr:row>
      <xdr:rowOff>75112</xdr:rowOff>
    </xdr:to>
    <xdr:cxnSp macro="">
      <xdr:nvCxnSpPr>
        <xdr:cNvPr id="175" name="直線コネクタ 174"/>
        <xdr:cNvCxnSpPr/>
      </xdr:nvCxnSpPr>
      <xdr:spPr>
        <a:xfrm>
          <a:off x="4546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30497</xdr:rowOff>
    </xdr:from>
    <xdr:ext cx="405111" cy="259045"/>
    <xdr:sp macro="" textlink="">
      <xdr:nvSpPr>
        <xdr:cNvPr id="176" name="【橋りょう・トンネル】&#10;有形固定資産減価償却率平均値テキスト"/>
        <xdr:cNvSpPr txBox="1"/>
      </xdr:nvSpPr>
      <xdr:spPr>
        <a:xfrm>
          <a:off x="4673600" y="10488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177" name="フローチャート: 判断 176"/>
        <xdr:cNvSpPr/>
      </xdr:nvSpPr>
      <xdr:spPr>
        <a:xfrm>
          <a:off x="4584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39007</xdr:rowOff>
    </xdr:from>
    <xdr:to>
      <xdr:col>20</xdr:col>
      <xdr:colOff>38100</xdr:colOff>
      <xdr:row>61</xdr:row>
      <xdr:rowOff>140607</xdr:rowOff>
    </xdr:to>
    <xdr:sp macro="" textlink="">
      <xdr:nvSpPr>
        <xdr:cNvPr id="178" name="フローチャート: 判断 177"/>
        <xdr:cNvSpPr/>
      </xdr:nvSpPr>
      <xdr:spPr>
        <a:xfrm>
          <a:off x="3746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35741</xdr:rowOff>
    </xdr:from>
    <xdr:to>
      <xdr:col>15</xdr:col>
      <xdr:colOff>101600</xdr:colOff>
      <xdr:row>61</xdr:row>
      <xdr:rowOff>137341</xdr:rowOff>
    </xdr:to>
    <xdr:sp macro="" textlink="">
      <xdr:nvSpPr>
        <xdr:cNvPr id="179" name="フローチャート: 判断 178"/>
        <xdr:cNvSpPr/>
      </xdr:nvSpPr>
      <xdr:spPr>
        <a:xfrm>
          <a:off x="28575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171269</xdr:rowOff>
    </xdr:from>
    <xdr:to>
      <xdr:col>10</xdr:col>
      <xdr:colOff>165100</xdr:colOff>
      <xdr:row>61</xdr:row>
      <xdr:rowOff>101419</xdr:rowOff>
    </xdr:to>
    <xdr:sp macro="" textlink="">
      <xdr:nvSpPr>
        <xdr:cNvPr id="180" name="フローチャート: 判断 179"/>
        <xdr:cNvSpPr/>
      </xdr:nvSpPr>
      <xdr:spPr>
        <a:xfrm>
          <a:off x="1968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130447</xdr:rowOff>
    </xdr:from>
    <xdr:to>
      <xdr:col>6</xdr:col>
      <xdr:colOff>38100</xdr:colOff>
      <xdr:row>61</xdr:row>
      <xdr:rowOff>60597</xdr:rowOff>
    </xdr:to>
    <xdr:sp macro="" textlink="">
      <xdr:nvSpPr>
        <xdr:cNvPr id="181" name="フローチャート: 判断 180"/>
        <xdr:cNvSpPr/>
      </xdr:nvSpPr>
      <xdr:spPr>
        <a:xfrm>
          <a:off x="1079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47172</xdr:rowOff>
    </xdr:from>
    <xdr:to>
      <xdr:col>24</xdr:col>
      <xdr:colOff>114300</xdr:colOff>
      <xdr:row>60</xdr:row>
      <xdr:rowOff>148772</xdr:rowOff>
    </xdr:to>
    <xdr:sp macro="" textlink="">
      <xdr:nvSpPr>
        <xdr:cNvPr id="187" name="楕円 186"/>
        <xdr:cNvSpPr/>
      </xdr:nvSpPr>
      <xdr:spPr>
        <a:xfrm>
          <a:off x="45847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70049</xdr:rowOff>
    </xdr:from>
    <xdr:ext cx="405111" cy="259045"/>
    <xdr:sp macro="" textlink="">
      <xdr:nvSpPr>
        <xdr:cNvPr id="188" name="【橋りょう・トンネル】&#10;有形固定資産減価償却率該当値テキスト"/>
        <xdr:cNvSpPr txBox="1"/>
      </xdr:nvSpPr>
      <xdr:spPr>
        <a:xfrm>
          <a:off x="4673600" y="10185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40640</xdr:rowOff>
    </xdr:from>
    <xdr:to>
      <xdr:col>20</xdr:col>
      <xdr:colOff>38100</xdr:colOff>
      <xdr:row>60</xdr:row>
      <xdr:rowOff>142240</xdr:rowOff>
    </xdr:to>
    <xdr:sp macro="" textlink="">
      <xdr:nvSpPr>
        <xdr:cNvPr id="189" name="楕円 188"/>
        <xdr:cNvSpPr/>
      </xdr:nvSpPr>
      <xdr:spPr>
        <a:xfrm>
          <a:off x="3746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91440</xdr:rowOff>
    </xdr:from>
    <xdr:to>
      <xdr:col>24</xdr:col>
      <xdr:colOff>63500</xdr:colOff>
      <xdr:row>60</xdr:row>
      <xdr:rowOff>97972</xdr:rowOff>
    </xdr:to>
    <xdr:cxnSp macro="">
      <xdr:nvCxnSpPr>
        <xdr:cNvPr id="190" name="直線コネクタ 189"/>
        <xdr:cNvCxnSpPr/>
      </xdr:nvCxnSpPr>
      <xdr:spPr>
        <a:xfrm>
          <a:off x="3797300" y="10378440"/>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27577</xdr:rowOff>
    </xdr:from>
    <xdr:to>
      <xdr:col>15</xdr:col>
      <xdr:colOff>101600</xdr:colOff>
      <xdr:row>60</xdr:row>
      <xdr:rowOff>129177</xdr:rowOff>
    </xdr:to>
    <xdr:sp macro="" textlink="">
      <xdr:nvSpPr>
        <xdr:cNvPr id="191" name="楕円 190"/>
        <xdr:cNvSpPr/>
      </xdr:nvSpPr>
      <xdr:spPr>
        <a:xfrm>
          <a:off x="2857500" y="103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78377</xdr:rowOff>
    </xdr:from>
    <xdr:to>
      <xdr:col>19</xdr:col>
      <xdr:colOff>177800</xdr:colOff>
      <xdr:row>60</xdr:row>
      <xdr:rowOff>91440</xdr:rowOff>
    </xdr:to>
    <xdr:cxnSp macro="">
      <xdr:nvCxnSpPr>
        <xdr:cNvPr id="192" name="直線コネクタ 191"/>
        <xdr:cNvCxnSpPr/>
      </xdr:nvCxnSpPr>
      <xdr:spPr>
        <a:xfrm>
          <a:off x="2908300" y="1036537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7983</xdr:rowOff>
    </xdr:from>
    <xdr:to>
      <xdr:col>10</xdr:col>
      <xdr:colOff>165100</xdr:colOff>
      <xdr:row>60</xdr:row>
      <xdr:rowOff>109583</xdr:rowOff>
    </xdr:to>
    <xdr:sp macro="" textlink="">
      <xdr:nvSpPr>
        <xdr:cNvPr id="193" name="楕円 192"/>
        <xdr:cNvSpPr/>
      </xdr:nvSpPr>
      <xdr:spPr>
        <a:xfrm>
          <a:off x="1968500" y="1029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58783</xdr:rowOff>
    </xdr:from>
    <xdr:to>
      <xdr:col>15</xdr:col>
      <xdr:colOff>50800</xdr:colOff>
      <xdr:row>60</xdr:row>
      <xdr:rowOff>78377</xdr:rowOff>
    </xdr:to>
    <xdr:cxnSp macro="">
      <xdr:nvCxnSpPr>
        <xdr:cNvPr id="194" name="直線コネクタ 193"/>
        <xdr:cNvCxnSpPr/>
      </xdr:nvCxnSpPr>
      <xdr:spPr>
        <a:xfrm>
          <a:off x="2019300" y="1034578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166370</xdr:rowOff>
    </xdr:from>
    <xdr:to>
      <xdr:col>6</xdr:col>
      <xdr:colOff>38100</xdr:colOff>
      <xdr:row>60</xdr:row>
      <xdr:rowOff>96520</xdr:rowOff>
    </xdr:to>
    <xdr:sp macro="" textlink="">
      <xdr:nvSpPr>
        <xdr:cNvPr id="195" name="楕円 194"/>
        <xdr:cNvSpPr/>
      </xdr:nvSpPr>
      <xdr:spPr>
        <a:xfrm>
          <a:off x="1079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45720</xdr:rowOff>
    </xdr:from>
    <xdr:to>
      <xdr:col>10</xdr:col>
      <xdr:colOff>114300</xdr:colOff>
      <xdr:row>60</xdr:row>
      <xdr:rowOff>58783</xdr:rowOff>
    </xdr:to>
    <xdr:cxnSp macro="">
      <xdr:nvCxnSpPr>
        <xdr:cNvPr id="196" name="直線コネクタ 195"/>
        <xdr:cNvCxnSpPr/>
      </xdr:nvCxnSpPr>
      <xdr:spPr>
        <a:xfrm>
          <a:off x="1130300" y="1033272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131734</xdr:rowOff>
    </xdr:from>
    <xdr:ext cx="405111" cy="259045"/>
    <xdr:sp macro="" textlink="">
      <xdr:nvSpPr>
        <xdr:cNvPr id="197" name="n_1aveValue【橋りょう・トンネル】&#10;有形固定資産減価償却率"/>
        <xdr:cNvSpPr txBox="1"/>
      </xdr:nvSpPr>
      <xdr:spPr>
        <a:xfrm>
          <a:off x="35820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128468</xdr:rowOff>
    </xdr:from>
    <xdr:ext cx="405111" cy="259045"/>
    <xdr:sp macro="" textlink="">
      <xdr:nvSpPr>
        <xdr:cNvPr id="198" name="n_2aveValue【橋りょう・トンネル】&#10;有形固定資産減価償却率"/>
        <xdr:cNvSpPr txBox="1"/>
      </xdr:nvSpPr>
      <xdr:spPr>
        <a:xfrm>
          <a:off x="27057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92546</xdr:rowOff>
    </xdr:from>
    <xdr:ext cx="405111" cy="259045"/>
    <xdr:sp macro="" textlink="">
      <xdr:nvSpPr>
        <xdr:cNvPr id="199" name="n_3aveValue【橋りょう・トンネル】&#10;有形固定資産減価償却率"/>
        <xdr:cNvSpPr txBox="1"/>
      </xdr:nvSpPr>
      <xdr:spPr>
        <a:xfrm>
          <a:off x="1816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51724</xdr:rowOff>
    </xdr:from>
    <xdr:ext cx="405111" cy="259045"/>
    <xdr:sp macro="" textlink="">
      <xdr:nvSpPr>
        <xdr:cNvPr id="200" name="n_4aveValue【橋りょう・トンネル】&#10;有形固定資産減価償却率"/>
        <xdr:cNvSpPr txBox="1"/>
      </xdr:nvSpPr>
      <xdr:spPr>
        <a:xfrm>
          <a:off x="9277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158767</xdr:rowOff>
    </xdr:from>
    <xdr:ext cx="405111" cy="259045"/>
    <xdr:sp macro="" textlink="">
      <xdr:nvSpPr>
        <xdr:cNvPr id="201" name="n_1mainValue【橋りょう・トンネル】&#10;有形固定資産減価償却率"/>
        <xdr:cNvSpPr txBox="1"/>
      </xdr:nvSpPr>
      <xdr:spPr>
        <a:xfrm>
          <a:off x="35820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145704</xdr:rowOff>
    </xdr:from>
    <xdr:ext cx="405111" cy="259045"/>
    <xdr:sp macro="" textlink="">
      <xdr:nvSpPr>
        <xdr:cNvPr id="202" name="n_2mainValue【橋りょう・トンネル】&#10;有形固定資産減価償却率"/>
        <xdr:cNvSpPr txBox="1"/>
      </xdr:nvSpPr>
      <xdr:spPr>
        <a:xfrm>
          <a:off x="2705744" y="1008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126110</xdr:rowOff>
    </xdr:from>
    <xdr:ext cx="405111" cy="259045"/>
    <xdr:sp macro="" textlink="">
      <xdr:nvSpPr>
        <xdr:cNvPr id="203" name="n_3mainValue【橋りょう・トンネル】&#10;有形固定資産減価償却率"/>
        <xdr:cNvSpPr txBox="1"/>
      </xdr:nvSpPr>
      <xdr:spPr>
        <a:xfrm>
          <a:off x="1816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113047</xdr:rowOff>
    </xdr:from>
    <xdr:ext cx="405111" cy="259045"/>
    <xdr:sp macro="" textlink="">
      <xdr:nvSpPr>
        <xdr:cNvPr id="204" name="n_4mainValue【橋りょう・トンネル】&#10;有形固定資産減価償却率"/>
        <xdr:cNvSpPr txBox="1"/>
      </xdr:nvSpPr>
      <xdr:spPr>
        <a:xfrm>
          <a:off x="927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9741</xdr:rowOff>
    </xdr:from>
    <xdr:to>
      <xdr:col>54</xdr:col>
      <xdr:colOff>189865</xdr:colOff>
      <xdr:row>64</xdr:row>
      <xdr:rowOff>75347</xdr:rowOff>
    </xdr:to>
    <xdr:cxnSp macro="">
      <xdr:nvCxnSpPr>
        <xdr:cNvPr id="228" name="直線コネクタ 227"/>
        <xdr:cNvCxnSpPr/>
      </xdr:nvCxnSpPr>
      <xdr:spPr>
        <a:xfrm flipV="1">
          <a:off x="10476865" y="9610941"/>
          <a:ext cx="0" cy="143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79174</xdr:rowOff>
    </xdr:from>
    <xdr:ext cx="469744" cy="259045"/>
    <xdr:sp macro="" textlink="">
      <xdr:nvSpPr>
        <xdr:cNvPr id="229" name="【橋りょう・トンネル】&#10;一人当たり有形固定資産（償却資産）額最小値テキスト"/>
        <xdr:cNvSpPr txBox="1"/>
      </xdr:nvSpPr>
      <xdr:spPr>
        <a:xfrm>
          <a:off x="10515600" y="1105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75347</xdr:rowOff>
    </xdr:from>
    <xdr:to>
      <xdr:col>55</xdr:col>
      <xdr:colOff>88900</xdr:colOff>
      <xdr:row>64</xdr:row>
      <xdr:rowOff>75347</xdr:rowOff>
    </xdr:to>
    <xdr:cxnSp macro="">
      <xdr:nvCxnSpPr>
        <xdr:cNvPr id="230" name="直線コネクタ 229"/>
        <xdr:cNvCxnSpPr/>
      </xdr:nvCxnSpPr>
      <xdr:spPr>
        <a:xfrm>
          <a:off x="10388600" y="1104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127868</xdr:rowOff>
    </xdr:from>
    <xdr:ext cx="690189" cy="259045"/>
    <xdr:sp macro="" textlink="">
      <xdr:nvSpPr>
        <xdr:cNvPr id="231" name="【橋りょう・トンネル】&#10;一人当たり有形固定資産（償却資産）額最大値テキスト"/>
        <xdr:cNvSpPr txBox="1"/>
      </xdr:nvSpPr>
      <xdr:spPr>
        <a:xfrm>
          <a:off x="10515600" y="9386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9741</xdr:rowOff>
    </xdr:from>
    <xdr:to>
      <xdr:col>55</xdr:col>
      <xdr:colOff>88900</xdr:colOff>
      <xdr:row>56</xdr:row>
      <xdr:rowOff>9741</xdr:rowOff>
    </xdr:to>
    <xdr:cxnSp macro="">
      <xdr:nvCxnSpPr>
        <xdr:cNvPr id="232" name="直線コネクタ 231"/>
        <xdr:cNvCxnSpPr/>
      </xdr:nvCxnSpPr>
      <xdr:spPr>
        <a:xfrm>
          <a:off x="10388600" y="961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35033</xdr:rowOff>
    </xdr:from>
    <xdr:ext cx="599010" cy="259045"/>
    <xdr:sp macro="" textlink="">
      <xdr:nvSpPr>
        <xdr:cNvPr id="233" name="【橋りょう・トンネル】&#10;一人当たり有形固定資産（償却資産）額平均値テキスト"/>
        <xdr:cNvSpPr txBox="1"/>
      </xdr:nvSpPr>
      <xdr:spPr>
        <a:xfrm>
          <a:off x="10515600" y="106649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12156</xdr:rowOff>
    </xdr:from>
    <xdr:to>
      <xdr:col>55</xdr:col>
      <xdr:colOff>50800</xdr:colOff>
      <xdr:row>63</xdr:row>
      <xdr:rowOff>113756</xdr:rowOff>
    </xdr:to>
    <xdr:sp macro="" textlink="">
      <xdr:nvSpPr>
        <xdr:cNvPr id="234" name="フローチャート: 判断 233"/>
        <xdr:cNvSpPr/>
      </xdr:nvSpPr>
      <xdr:spPr>
        <a:xfrm>
          <a:off x="10426700" y="1081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31252</xdr:rowOff>
    </xdr:from>
    <xdr:to>
      <xdr:col>50</xdr:col>
      <xdr:colOff>165100</xdr:colOff>
      <xdr:row>63</xdr:row>
      <xdr:rowOff>132852</xdr:rowOff>
    </xdr:to>
    <xdr:sp macro="" textlink="">
      <xdr:nvSpPr>
        <xdr:cNvPr id="235" name="フローチャート: 判断 234"/>
        <xdr:cNvSpPr/>
      </xdr:nvSpPr>
      <xdr:spPr>
        <a:xfrm>
          <a:off x="9588500" y="108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20751</xdr:rowOff>
    </xdr:from>
    <xdr:to>
      <xdr:col>46</xdr:col>
      <xdr:colOff>38100</xdr:colOff>
      <xdr:row>63</xdr:row>
      <xdr:rowOff>122351</xdr:rowOff>
    </xdr:to>
    <xdr:sp macro="" textlink="">
      <xdr:nvSpPr>
        <xdr:cNvPr id="236" name="フローチャート: 判断 235"/>
        <xdr:cNvSpPr/>
      </xdr:nvSpPr>
      <xdr:spPr>
        <a:xfrm>
          <a:off x="8699500" y="1082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3337</xdr:rowOff>
    </xdr:from>
    <xdr:to>
      <xdr:col>41</xdr:col>
      <xdr:colOff>101600</xdr:colOff>
      <xdr:row>63</xdr:row>
      <xdr:rowOff>104937</xdr:rowOff>
    </xdr:to>
    <xdr:sp macro="" textlink="">
      <xdr:nvSpPr>
        <xdr:cNvPr id="237" name="フローチャート: 判断 236"/>
        <xdr:cNvSpPr/>
      </xdr:nvSpPr>
      <xdr:spPr>
        <a:xfrm>
          <a:off x="7810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167370</xdr:rowOff>
    </xdr:from>
    <xdr:to>
      <xdr:col>36</xdr:col>
      <xdr:colOff>165100</xdr:colOff>
      <xdr:row>63</xdr:row>
      <xdr:rowOff>97520</xdr:rowOff>
    </xdr:to>
    <xdr:sp macro="" textlink="">
      <xdr:nvSpPr>
        <xdr:cNvPr id="238" name="フローチャート: 判断 237"/>
        <xdr:cNvSpPr/>
      </xdr:nvSpPr>
      <xdr:spPr>
        <a:xfrm>
          <a:off x="6921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127571</xdr:rowOff>
    </xdr:from>
    <xdr:to>
      <xdr:col>55</xdr:col>
      <xdr:colOff>50800</xdr:colOff>
      <xdr:row>64</xdr:row>
      <xdr:rowOff>57721</xdr:rowOff>
    </xdr:to>
    <xdr:sp macro="" textlink="">
      <xdr:nvSpPr>
        <xdr:cNvPr id="244" name="楕円 243"/>
        <xdr:cNvSpPr/>
      </xdr:nvSpPr>
      <xdr:spPr>
        <a:xfrm>
          <a:off x="10426700" y="1092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42498</xdr:rowOff>
    </xdr:from>
    <xdr:ext cx="599010" cy="259045"/>
    <xdr:sp macro="" textlink="">
      <xdr:nvSpPr>
        <xdr:cNvPr id="245" name="【橋りょう・トンネル】&#10;一人当たり有形固定資産（償却資産）額該当値テキスト"/>
        <xdr:cNvSpPr txBox="1"/>
      </xdr:nvSpPr>
      <xdr:spPr>
        <a:xfrm>
          <a:off x="10515600" y="10843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129520</xdr:rowOff>
    </xdr:from>
    <xdr:to>
      <xdr:col>50</xdr:col>
      <xdr:colOff>165100</xdr:colOff>
      <xdr:row>64</xdr:row>
      <xdr:rowOff>59670</xdr:rowOff>
    </xdr:to>
    <xdr:sp macro="" textlink="">
      <xdr:nvSpPr>
        <xdr:cNvPr id="246" name="楕円 245"/>
        <xdr:cNvSpPr/>
      </xdr:nvSpPr>
      <xdr:spPr>
        <a:xfrm>
          <a:off x="9588500" y="1093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6921</xdr:rowOff>
    </xdr:from>
    <xdr:to>
      <xdr:col>55</xdr:col>
      <xdr:colOff>0</xdr:colOff>
      <xdr:row>64</xdr:row>
      <xdr:rowOff>8870</xdr:rowOff>
    </xdr:to>
    <xdr:cxnSp macro="">
      <xdr:nvCxnSpPr>
        <xdr:cNvPr id="247" name="直線コネクタ 246"/>
        <xdr:cNvCxnSpPr/>
      </xdr:nvCxnSpPr>
      <xdr:spPr>
        <a:xfrm flipV="1">
          <a:off x="9639300" y="10979721"/>
          <a:ext cx="838200" cy="1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131477</xdr:rowOff>
    </xdr:from>
    <xdr:to>
      <xdr:col>46</xdr:col>
      <xdr:colOff>38100</xdr:colOff>
      <xdr:row>64</xdr:row>
      <xdr:rowOff>61627</xdr:rowOff>
    </xdr:to>
    <xdr:sp macro="" textlink="">
      <xdr:nvSpPr>
        <xdr:cNvPr id="248" name="楕円 247"/>
        <xdr:cNvSpPr/>
      </xdr:nvSpPr>
      <xdr:spPr>
        <a:xfrm>
          <a:off x="8699500" y="1093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8870</xdr:rowOff>
    </xdr:from>
    <xdr:to>
      <xdr:col>50</xdr:col>
      <xdr:colOff>114300</xdr:colOff>
      <xdr:row>64</xdr:row>
      <xdr:rowOff>10827</xdr:rowOff>
    </xdr:to>
    <xdr:cxnSp macro="">
      <xdr:nvCxnSpPr>
        <xdr:cNvPr id="249" name="直線コネクタ 248"/>
        <xdr:cNvCxnSpPr/>
      </xdr:nvCxnSpPr>
      <xdr:spPr>
        <a:xfrm flipV="1">
          <a:off x="8750300" y="10981670"/>
          <a:ext cx="889000" cy="1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132566</xdr:rowOff>
    </xdr:from>
    <xdr:to>
      <xdr:col>41</xdr:col>
      <xdr:colOff>101600</xdr:colOff>
      <xdr:row>64</xdr:row>
      <xdr:rowOff>62716</xdr:rowOff>
    </xdr:to>
    <xdr:sp macro="" textlink="">
      <xdr:nvSpPr>
        <xdr:cNvPr id="250" name="楕円 249"/>
        <xdr:cNvSpPr/>
      </xdr:nvSpPr>
      <xdr:spPr>
        <a:xfrm>
          <a:off x="7810500" y="1093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10827</xdr:rowOff>
    </xdr:from>
    <xdr:to>
      <xdr:col>45</xdr:col>
      <xdr:colOff>177800</xdr:colOff>
      <xdr:row>64</xdr:row>
      <xdr:rowOff>11916</xdr:rowOff>
    </xdr:to>
    <xdr:cxnSp macro="">
      <xdr:nvCxnSpPr>
        <xdr:cNvPr id="251" name="直線コネクタ 250"/>
        <xdr:cNvCxnSpPr/>
      </xdr:nvCxnSpPr>
      <xdr:spPr>
        <a:xfrm flipV="1">
          <a:off x="7861300" y="10983627"/>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133928</xdr:rowOff>
    </xdr:from>
    <xdr:to>
      <xdr:col>36</xdr:col>
      <xdr:colOff>165100</xdr:colOff>
      <xdr:row>64</xdr:row>
      <xdr:rowOff>64078</xdr:rowOff>
    </xdr:to>
    <xdr:sp macro="" textlink="">
      <xdr:nvSpPr>
        <xdr:cNvPr id="252" name="楕円 251"/>
        <xdr:cNvSpPr/>
      </xdr:nvSpPr>
      <xdr:spPr>
        <a:xfrm>
          <a:off x="6921500" y="1093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11916</xdr:rowOff>
    </xdr:from>
    <xdr:to>
      <xdr:col>41</xdr:col>
      <xdr:colOff>50800</xdr:colOff>
      <xdr:row>64</xdr:row>
      <xdr:rowOff>13278</xdr:rowOff>
    </xdr:to>
    <xdr:cxnSp macro="">
      <xdr:nvCxnSpPr>
        <xdr:cNvPr id="253" name="直線コネクタ 252"/>
        <xdr:cNvCxnSpPr/>
      </xdr:nvCxnSpPr>
      <xdr:spPr>
        <a:xfrm flipV="1">
          <a:off x="6972300" y="10984716"/>
          <a:ext cx="889000" cy="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149379</xdr:rowOff>
    </xdr:from>
    <xdr:ext cx="599010" cy="259045"/>
    <xdr:sp macro="" textlink="">
      <xdr:nvSpPr>
        <xdr:cNvPr id="254" name="n_1aveValue【橋りょう・トンネル】&#10;一人当たり有形固定資産（償却資産）額"/>
        <xdr:cNvSpPr txBox="1"/>
      </xdr:nvSpPr>
      <xdr:spPr>
        <a:xfrm>
          <a:off x="9327095" y="1060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138878</xdr:rowOff>
    </xdr:from>
    <xdr:ext cx="599010" cy="259045"/>
    <xdr:sp macro="" textlink="">
      <xdr:nvSpPr>
        <xdr:cNvPr id="255" name="n_2aveValue【橋りょう・トンネル】&#10;一人当たり有形固定資産（償却資産）額"/>
        <xdr:cNvSpPr txBox="1"/>
      </xdr:nvSpPr>
      <xdr:spPr>
        <a:xfrm>
          <a:off x="8450795" y="10597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121464</xdr:rowOff>
    </xdr:from>
    <xdr:ext cx="599010" cy="259045"/>
    <xdr:sp macro="" textlink="">
      <xdr:nvSpPr>
        <xdr:cNvPr id="256" name="n_3aveValue【橋りょう・トンネル】&#10;一人当たり有形固定資産（償却資産）額"/>
        <xdr:cNvSpPr txBox="1"/>
      </xdr:nvSpPr>
      <xdr:spPr>
        <a:xfrm>
          <a:off x="75617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114047</xdr:rowOff>
    </xdr:from>
    <xdr:ext cx="599010" cy="259045"/>
    <xdr:sp macro="" textlink="">
      <xdr:nvSpPr>
        <xdr:cNvPr id="257" name="n_4aveValue【橋りょう・トンネル】&#10;一人当たり有形固定資産（償却資産）額"/>
        <xdr:cNvSpPr txBox="1"/>
      </xdr:nvSpPr>
      <xdr:spPr>
        <a:xfrm>
          <a:off x="66727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50797</xdr:rowOff>
    </xdr:from>
    <xdr:ext cx="599010" cy="259045"/>
    <xdr:sp macro="" textlink="">
      <xdr:nvSpPr>
        <xdr:cNvPr id="258" name="n_1mainValue【橋りょう・トンネル】&#10;一人当たり有形固定資産（償却資産）額"/>
        <xdr:cNvSpPr txBox="1"/>
      </xdr:nvSpPr>
      <xdr:spPr>
        <a:xfrm>
          <a:off x="9327095" y="11023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52754</xdr:rowOff>
    </xdr:from>
    <xdr:ext cx="599010" cy="259045"/>
    <xdr:sp macro="" textlink="">
      <xdr:nvSpPr>
        <xdr:cNvPr id="259" name="n_2mainValue【橋りょう・トンネル】&#10;一人当たり有形固定資産（償却資産）額"/>
        <xdr:cNvSpPr txBox="1"/>
      </xdr:nvSpPr>
      <xdr:spPr>
        <a:xfrm>
          <a:off x="8450795" y="11025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53843</xdr:rowOff>
    </xdr:from>
    <xdr:ext cx="599010" cy="259045"/>
    <xdr:sp macro="" textlink="">
      <xdr:nvSpPr>
        <xdr:cNvPr id="260" name="n_3mainValue【橋りょう・トンネル】&#10;一人当たり有形固定資産（償却資産）額"/>
        <xdr:cNvSpPr txBox="1"/>
      </xdr:nvSpPr>
      <xdr:spPr>
        <a:xfrm>
          <a:off x="7561795" y="11026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55205</xdr:rowOff>
    </xdr:from>
    <xdr:ext cx="599010" cy="259045"/>
    <xdr:sp macro="" textlink="">
      <xdr:nvSpPr>
        <xdr:cNvPr id="261" name="n_4mainValue【橋りょう・トンネル】&#10;一人当たり有形固定資産（償却資産）額"/>
        <xdr:cNvSpPr txBox="1"/>
      </xdr:nvSpPr>
      <xdr:spPr>
        <a:xfrm>
          <a:off x="6672795" y="11028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39732</xdr:rowOff>
    </xdr:from>
    <xdr:to>
      <xdr:col>24</xdr:col>
      <xdr:colOff>62865</xdr:colOff>
      <xdr:row>86</xdr:row>
      <xdr:rowOff>168729</xdr:rowOff>
    </xdr:to>
    <xdr:cxnSp macro="">
      <xdr:nvCxnSpPr>
        <xdr:cNvPr id="287" name="直線コネクタ 286"/>
        <xdr:cNvCxnSpPr/>
      </xdr:nvCxnSpPr>
      <xdr:spPr>
        <a:xfrm flipV="1">
          <a:off x="4634865" y="13412832"/>
          <a:ext cx="0" cy="150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157859</xdr:rowOff>
    </xdr:from>
    <xdr:ext cx="340478" cy="259045"/>
    <xdr:sp macro="" textlink="">
      <xdr:nvSpPr>
        <xdr:cNvPr id="290" name="【公営住宅】&#10;有形固定資産減価償却率最大値テキスト"/>
        <xdr:cNvSpPr txBox="1"/>
      </xdr:nvSpPr>
      <xdr:spPr>
        <a:xfrm>
          <a:off x="4673600" y="1318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39732</xdr:rowOff>
    </xdr:from>
    <xdr:to>
      <xdr:col>24</xdr:col>
      <xdr:colOff>152400</xdr:colOff>
      <xdr:row>78</xdr:row>
      <xdr:rowOff>39732</xdr:rowOff>
    </xdr:to>
    <xdr:cxnSp macro="">
      <xdr:nvCxnSpPr>
        <xdr:cNvPr id="291" name="直線コネクタ 290"/>
        <xdr:cNvCxnSpPr/>
      </xdr:nvCxnSpPr>
      <xdr:spPr>
        <a:xfrm>
          <a:off x="4546600" y="1341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70593</xdr:rowOff>
    </xdr:from>
    <xdr:ext cx="405111" cy="259045"/>
    <xdr:sp macro="" textlink="">
      <xdr:nvSpPr>
        <xdr:cNvPr id="292" name="【公営住宅】&#10;有形固定資産減価償却率平均値テキスト"/>
        <xdr:cNvSpPr txBox="1"/>
      </xdr:nvSpPr>
      <xdr:spPr>
        <a:xfrm>
          <a:off x="4673600" y="1412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293" name="フローチャート: 判断 292"/>
        <xdr:cNvSpPr/>
      </xdr:nvSpPr>
      <xdr:spPr>
        <a:xfrm>
          <a:off x="45847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46082</xdr:rowOff>
    </xdr:from>
    <xdr:to>
      <xdr:col>20</xdr:col>
      <xdr:colOff>38100</xdr:colOff>
      <xdr:row>83</xdr:row>
      <xdr:rowOff>147682</xdr:rowOff>
    </xdr:to>
    <xdr:sp macro="" textlink="">
      <xdr:nvSpPr>
        <xdr:cNvPr id="294" name="フローチャート: 判断 293"/>
        <xdr:cNvSpPr/>
      </xdr:nvSpPr>
      <xdr:spPr>
        <a:xfrm>
          <a:off x="3746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34652</xdr:rowOff>
    </xdr:from>
    <xdr:to>
      <xdr:col>15</xdr:col>
      <xdr:colOff>101600</xdr:colOff>
      <xdr:row>83</xdr:row>
      <xdr:rowOff>136252</xdr:rowOff>
    </xdr:to>
    <xdr:sp macro="" textlink="">
      <xdr:nvSpPr>
        <xdr:cNvPr id="295" name="フローチャート: 判断 294"/>
        <xdr:cNvSpPr/>
      </xdr:nvSpPr>
      <xdr:spPr>
        <a:xfrm>
          <a:off x="2857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6894</xdr:rowOff>
    </xdr:from>
    <xdr:to>
      <xdr:col>10</xdr:col>
      <xdr:colOff>165100</xdr:colOff>
      <xdr:row>83</xdr:row>
      <xdr:rowOff>108494</xdr:rowOff>
    </xdr:to>
    <xdr:sp macro="" textlink="">
      <xdr:nvSpPr>
        <xdr:cNvPr id="296" name="フローチャート: 判断 295"/>
        <xdr:cNvSpPr/>
      </xdr:nvSpPr>
      <xdr:spPr>
        <a:xfrm>
          <a:off x="1968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170180</xdr:rowOff>
    </xdr:from>
    <xdr:to>
      <xdr:col>6</xdr:col>
      <xdr:colOff>38100</xdr:colOff>
      <xdr:row>83</xdr:row>
      <xdr:rowOff>100330</xdr:rowOff>
    </xdr:to>
    <xdr:sp macro="" textlink="">
      <xdr:nvSpPr>
        <xdr:cNvPr id="297" name="フローチャート: 判断 296"/>
        <xdr:cNvSpPr/>
      </xdr:nvSpPr>
      <xdr:spPr>
        <a:xfrm>
          <a:off x="1079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113030</xdr:rowOff>
    </xdr:from>
    <xdr:to>
      <xdr:col>24</xdr:col>
      <xdr:colOff>114300</xdr:colOff>
      <xdr:row>87</xdr:row>
      <xdr:rowOff>43180</xdr:rowOff>
    </xdr:to>
    <xdr:sp macro="" textlink="">
      <xdr:nvSpPr>
        <xdr:cNvPr id="303" name="楕円 302"/>
        <xdr:cNvSpPr/>
      </xdr:nvSpPr>
      <xdr:spPr>
        <a:xfrm>
          <a:off x="4584700" y="1485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27957</xdr:rowOff>
    </xdr:from>
    <xdr:ext cx="405111" cy="259045"/>
    <xdr:sp macro="" textlink="">
      <xdr:nvSpPr>
        <xdr:cNvPr id="304" name="【公営住宅】&#10;有形固定資産減価償却率該当値テキスト"/>
        <xdr:cNvSpPr txBox="1"/>
      </xdr:nvSpPr>
      <xdr:spPr>
        <a:xfrm>
          <a:off x="4673600" y="14772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96701</xdr:rowOff>
    </xdr:from>
    <xdr:to>
      <xdr:col>20</xdr:col>
      <xdr:colOff>38100</xdr:colOff>
      <xdr:row>87</xdr:row>
      <xdr:rowOff>26851</xdr:rowOff>
    </xdr:to>
    <xdr:sp macro="" textlink="">
      <xdr:nvSpPr>
        <xdr:cNvPr id="305" name="楕円 304"/>
        <xdr:cNvSpPr/>
      </xdr:nvSpPr>
      <xdr:spPr>
        <a:xfrm>
          <a:off x="3746500" y="1484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147501</xdr:rowOff>
    </xdr:from>
    <xdr:to>
      <xdr:col>24</xdr:col>
      <xdr:colOff>63500</xdr:colOff>
      <xdr:row>86</xdr:row>
      <xdr:rowOff>163830</xdr:rowOff>
    </xdr:to>
    <xdr:cxnSp macro="">
      <xdr:nvCxnSpPr>
        <xdr:cNvPr id="306" name="直線コネクタ 305"/>
        <xdr:cNvCxnSpPr/>
      </xdr:nvCxnSpPr>
      <xdr:spPr>
        <a:xfrm>
          <a:off x="3797300" y="14892201"/>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68943</xdr:rowOff>
    </xdr:from>
    <xdr:to>
      <xdr:col>15</xdr:col>
      <xdr:colOff>101600</xdr:colOff>
      <xdr:row>86</xdr:row>
      <xdr:rowOff>170543</xdr:rowOff>
    </xdr:to>
    <xdr:sp macro="" textlink="">
      <xdr:nvSpPr>
        <xdr:cNvPr id="307" name="楕円 306"/>
        <xdr:cNvSpPr/>
      </xdr:nvSpPr>
      <xdr:spPr>
        <a:xfrm>
          <a:off x="2857500" y="1481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119743</xdr:rowOff>
    </xdr:from>
    <xdr:to>
      <xdr:col>19</xdr:col>
      <xdr:colOff>177800</xdr:colOff>
      <xdr:row>86</xdr:row>
      <xdr:rowOff>147501</xdr:rowOff>
    </xdr:to>
    <xdr:cxnSp macro="">
      <xdr:nvCxnSpPr>
        <xdr:cNvPr id="308" name="直線コネクタ 307"/>
        <xdr:cNvCxnSpPr/>
      </xdr:nvCxnSpPr>
      <xdr:spPr>
        <a:xfrm>
          <a:off x="2908300" y="1486444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36286</xdr:rowOff>
    </xdr:from>
    <xdr:to>
      <xdr:col>10</xdr:col>
      <xdr:colOff>165100</xdr:colOff>
      <xdr:row>86</xdr:row>
      <xdr:rowOff>137886</xdr:rowOff>
    </xdr:to>
    <xdr:sp macro="" textlink="">
      <xdr:nvSpPr>
        <xdr:cNvPr id="309" name="楕円 308"/>
        <xdr:cNvSpPr/>
      </xdr:nvSpPr>
      <xdr:spPr>
        <a:xfrm>
          <a:off x="1968500" y="1478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87086</xdr:rowOff>
    </xdr:from>
    <xdr:to>
      <xdr:col>15</xdr:col>
      <xdr:colOff>50800</xdr:colOff>
      <xdr:row>86</xdr:row>
      <xdr:rowOff>119743</xdr:rowOff>
    </xdr:to>
    <xdr:cxnSp macro="">
      <xdr:nvCxnSpPr>
        <xdr:cNvPr id="310" name="直線コネクタ 309"/>
        <xdr:cNvCxnSpPr/>
      </xdr:nvCxnSpPr>
      <xdr:spPr>
        <a:xfrm>
          <a:off x="2019300" y="148317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363</xdr:rowOff>
    </xdr:from>
    <xdr:to>
      <xdr:col>6</xdr:col>
      <xdr:colOff>38100</xdr:colOff>
      <xdr:row>86</xdr:row>
      <xdr:rowOff>101963</xdr:rowOff>
    </xdr:to>
    <xdr:sp macro="" textlink="">
      <xdr:nvSpPr>
        <xdr:cNvPr id="311" name="楕円 310"/>
        <xdr:cNvSpPr/>
      </xdr:nvSpPr>
      <xdr:spPr>
        <a:xfrm>
          <a:off x="1079500" y="1474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51163</xdr:rowOff>
    </xdr:from>
    <xdr:to>
      <xdr:col>10</xdr:col>
      <xdr:colOff>114300</xdr:colOff>
      <xdr:row>86</xdr:row>
      <xdr:rowOff>87086</xdr:rowOff>
    </xdr:to>
    <xdr:cxnSp macro="">
      <xdr:nvCxnSpPr>
        <xdr:cNvPr id="312" name="直線コネクタ 311"/>
        <xdr:cNvCxnSpPr/>
      </xdr:nvCxnSpPr>
      <xdr:spPr>
        <a:xfrm>
          <a:off x="1130300" y="1479586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164209</xdr:rowOff>
    </xdr:from>
    <xdr:ext cx="405111" cy="259045"/>
    <xdr:sp macro="" textlink="">
      <xdr:nvSpPr>
        <xdr:cNvPr id="313" name="n_1aveValue【公営住宅】&#10;有形固定資産減価償却率"/>
        <xdr:cNvSpPr txBox="1"/>
      </xdr:nvSpPr>
      <xdr:spPr>
        <a:xfrm>
          <a:off x="35820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152779</xdr:rowOff>
    </xdr:from>
    <xdr:ext cx="405111" cy="259045"/>
    <xdr:sp macro="" textlink="">
      <xdr:nvSpPr>
        <xdr:cNvPr id="314" name="n_2aveValue【公営住宅】&#10;有形固定資産減価償却率"/>
        <xdr:cNvSpPr txBox="1"/>
      </xdr:nvSpPr>
      <xdr:spPr>
        <a:xfrm>
          <a:off x="27057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125021</xdr:rowOff>
    </xdr:from>
    <xdr:ext cx="405111" cy="259045"/>
    <xdr:sp macro="" textlink="">
      <xdr:nvSpPr>
        <xdr:cNvPr id="315" name="n_3aveValue【公営住宅】&#10;有形固定資産減価償却率"/>
        <xdr:cNvSpPr txBox="1"/>
      </xdr:nvSpPr>
      <xdr:spPr>
        <a:xfrm>
          <a:off x="1816744" y="1401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116857</xdr:rowOff>
    </xdr:from>
    <xdr:ext cx="405111" cy="259045"/>
    <xdr:sp macro="" textlink="">
      <xdr:nvSpPr>
        <xdr:cNvPr id="316" name="n_4aveValue【公営住宅】&#10;有形固定資産減価償却率"/>
        <xdr:cNvSpPr txBox="1"/>
      </xdr:nvSpPr>
      <xdr:spPr>
        <a:xfrm>
          <a:off x="927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87</xdr:row>
      <xdr:rowOff>17978</xdr:rowOff>
    </xdr:from>
    <xdr:ext cx="405111" cy="259045"/>
    <xdr:sp macro="" textlink="">
      <xdr:nvSpPr>
        <xdr:cNvPr id="317" name="n_1mainValue【公営住宅】&#10;有形固定資産減価償却率"/>
        <xdr:cNvSpPr txBox="1"/>
      </xdr:nvSpPr>
      <xdr:spPr>
        <a:xfrm>
          <a:off x="3582044" y="14934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161670</xdr:rowOff>
    </xdr:from>
    <xdr:ext cx="405111" cy="259045"/>
    <xdr:sp macro="" textlink="">
      <xdr:nvSpPr>
        <xdr:cNvPr id="318" name="n_2mainValue【公営住宅】&#10;有形固定資産減価償却率"/>
        <xdr:cNvSpPr txBox="1"/>
      </xdr:nvSpPr>
      <xdr:spPr>
        <a:xfrm>
          <a:off x="2705744" y="1490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129013</xdr:rowOff>
    </xdr:from>
    <xdr:ext cx="405111" cy="259045"/>
    <xdr:sp macro="" textlink="">
      <xdr:nvSpPr>
        <xdr:cNvPr id="319" name="n_3mainValue【公営住宅】&#10;有形固定資産減価償却率"/>
        <xdr:cNvSpPr txBox="1"/>
      </xdr:nvSpPr>
      <xdr:spPr>
        <a:xfrm>
          <a:off x="1816744" y="1487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93090</xdr:rowOff>
    </xdr:from>
    <xdr:ext cx="405111" cy="259045"/>
    <xdr:sp macro="" textlink="">
      <xdr:nvSpPr>
        <xdr:cNvPr id="320" name="n_4mainValue【公営住宅】&#10;有形固定資産減価償却率"/>
        <xdr:cNvSpPr txBox="1"/>
      </xdr:nvSpPr>
      <xdr:spPr>
        <a:xfrm>
          <a:off x="927744" y="1483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2" name="テキスト ボックス 341"/>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108014</xdr:rowOff>
    </xdr:from>
    <xdr:to>
      <xdr:col>54</xdr:col>
      <xdr:colOff>189865</xdr:colOff>
      <xdr:row>86</xdr:row>
      <xdr:rowOff>111252</xdr:rowOff>
    </xdr:to>
    <xdr:cxnSp macro="">
      <xdr:nvCxnSpPr>
        <xdr:cNvPr id="344" name="直線コネクタ 343"/>
        <xdr:cNvCxnSpPr/>
      </xdr:nvCxnSpPr>
      <xdr:spPr>
        <a:xfrm flipV="1">
          <a:off x="10476865" y="13309664"/>
          <a:ext cx="0" cy="1546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45" name="【公営住宅】&#10;一人当たり面積最小値テキスト"/>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46" name="直線コネクタ 345"/>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54691</xdr:rowOff>
    </xdr:from>
    <xdr:ext cx="469744" cy="259045"/>
    <xdr:sp macro="" textlink="">
      <xdr:nvSpPr>
        <xdr:cNvPr id="347" name="【公営住宅】&#10;一人当たり面積最大値テキスト"/>
        <xdr:cNvSpPr txBox="1"/>
      </xdr:nvSpPr>
      <xdr:spPr>
        <a:xfrm>
          <a:off x="10515600" y="130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108014</xdr:rowOff>
    </xdr:from>
    <xdr:to>
      <xdr:col>55</xdr:col>
      <xdr:colOff>88900</xdr:colOff>
      <xdr:row>77</xdr:row>
      <xdr:rowOff>108014</xdr:rowOff>
    </xdr:to>
    <xdr:cxnSp macro="">
      <xdr:nvCxnSpPr>
        <xdr:cNvPr id="348" name="直線コネクタ 347"/>
        <xdr:cNvCxnSpPr/>
      </xdr:nvCxnSpPr>
      <xdr:spPr>
        <a:xfrm>
          <a:off x="10388600" y="133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91712</xdr:rowOff>
    </xdr:from>
    <xdr:ext cx="469744" cy="259045"/>
    <xdr:sp macro="" textlink="">
      <xdr:nvSpPr>
        <xdr:cNvPr id="349" name="【公営住宅】&#10;一人当たり面積平均値テキスト"/>
        <xdr:cNvSpPr txBox="1"/>
      </xdr:nvSpPr>
      <xdr:spPr>
        <a:xfrm>
          <a:off x="10515600" y="14322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68835</xdr:rowOff>
    </xdr:from>
    <xdr:to>
      <xdr:col>55</xdr:col>
      <xdr:colOff>50800</xdr:colOff>
      <xdr:row>84</xdr:row>
      <xdr:rowOff>170435</xdr:rowOff>
    </xdr:to>
    <xdr:sp macro="" textlink="">
      <xdr:nvSpPr>
        <xdr:cNvPr id="350" name="フローチャート: 判断 349"/>
        <xdr:cNvSpPr/>
      </xdr:nvSpPr>
      <xdr:spPr>
        <a:xfrm>
          <a:off x="10426700" y="1447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55880</xdr:rowOff>
    </xdr:from>
    <xdr:to>
      <xdr:col>50</xdr:col>
      <xdr:colOff>165100</xdr:colOff>
      <xdr:row>84</xdr:row>
      <xdr:rowOff>157480</xdr:rowOff>
    </xdr:to>
    <xdr:sp macro="" textlink="">
      <xdr:nvSpPr>
        <xdr:cNvPr id="351" name="フローチャート: 判断 350"/>
        <xdr:cNvSpPr/>
      </xdr:nvSpPr>
      <xdr:spPr>
        <a:xfrm>
          <a:off x="9588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42163</xdr:rowOff>
    </xdr:from>
    <xdr:to>
      <xdr:col>46</xdr:col>
      <xdr:colOff>38100</xdr:colOff>
      <xdr:row>84</xdr:row>
      <xdr:rowOff>143763</xdr:rowOff>
    </xdr:to>
    <xdr:sp macro="" textlink="">
      <xdr:nvSpPr>
        <xdr:cNvPr id="352" name="フローチャート: 判断 351"/>
        <xdr:cNvSpPr/>
      </xdr:nvSpPr>
      <xdr:spPr>
        <a:xfrm>
          <a:off x="8699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74358</xdr:rowOff>
    </xdr:from>
    <xdr:to>
      <xdr:col>41</xdr:col>
      <xdr:colOff>101600</xdr:colOff>
      <xdr:row>85</xdr:row>
      <xdr:rowOff>4508</xdr:rowOff>
    </xdr:to>
    <xdr:sp macro="" textlink="">
      <xdr:nvSpPr>
        <xdr:cNvPr id="353" name="フローチャート: 判断 352"/>
        <xdr:cNvSpPr/>
      </xdr:nvSpPr>
      <xdr:spPr>
        <a:xfrm>
          <a:off x="7810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103315</xdr:rowOff>
    </xdr:from>
    <xdr:to>
      <xdr:col>36</xdr:col>
      <xdr:colOff>165100</xdr:colOff>
      <xdr:row>85</xdr:row>
      <xdr:rowOff>33465</xdr:rowOff>
    </xdr:to>
    <xdr:sp macro="" textlink="">
      <xdr:nvSpPr>
        <xdr:cNvPr id="354" name="フローチャート: 判断 353"/>
        <xdr:cNvSpPr/>
      </xdr:nvSpPr>
      <xdr:spPr>
        <a:xfrm>
          <a:off x="6921500" y="1450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36068</xdr:rowOff>
    </xdr:from>
    <xdr:to>
      <xdr:col>55</xdr:col>
      <xdr:colOff>50800</xdr:colOff>
      <xdr:row>86</xdr:row>
      <xdr:rowOff>137668</xdr:rowOff>
    </xdr:to>
    <xdr:sp macro="" textlink="">
      <xdr:nvSpPr>
        <xdr:cNvPr id="360" name="楕円 359"/>
        <xdr:cNvSpPr/>
      </xdr:nvSpPr>
      <xdr:spPr>
        <a:xfrm>
          <a:off x="10426700" y="1478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122445</xdr:rowOff>
    </xdr:from>
    <xdr:ext cx="469744" cy="259045"/>
    <xdr:sp macro="" textlink="">
      <xdr:nvSpPr>
        <xdr:cNvPr id="361" name="【公営住宅】&#10;一人当たり面積該当値テキスト"/>
        <xdr:cNvSpPr txBox="1"/>
      </xdr:nvSpPr>
      <xdr:spPr>
        <a:xfrm>
          <a:off x="10515600" y="14695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36258</xdr:rowOff>
    </xdr:from>
    <xdr:to>
      <xdr:col>50</xdr:col>
      <xdr:colOff>165100</xdr:colOff>
      <xdr:row>86</xdr:row>
      <xdr:rowOff>137858</xdr:rowOff>
    </xdr:to>
    <xdr:sp macro="" textlink="">
      <xdr:nvSpPr>
        <xdr:cNvPr id="362" name="楕円 361"/>
        <xdr:cNvSpPr/>
      </xdr:nvSpPr>
      <xdr:spPr>
        <a:xfrm>
          <a:off x="9588500" y="1478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86868</xdr:rowOff>
    </xdr:from>
    <xdr:to>
      <xdr:col>55</xdr:col>
      <xdr:colOff>0</xdr:colOff>
      <xdr:row>86</xdr:row>
      <xdr:rowOff>87058</xdr:rowOff>
    </xdr:to>
    <xdr:cxnSp macro="">
      <xdr:nvCxnSpPr>
        <xdr:cNvPr id="363" name="直線コネクタ 362"/>
        <xdr:cNvCxnSpPr/>
      </xdr:nvCxnSpPr>
      <xdr:spPr>
        <a:xfrm flipV="1">
          <a:off x="9639300" y="14831568"/>
          <a:ext cx="8382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36830</xdr:rowOff>
    </xdr:from>
    <xdr:to>
      <xdr:col>46</xdr:col>
      <xdr:colOff>38100</xdr:colOff>
      <xdr:row>86</xdr:row>
      <xdr:rowOff>138430</xdr:rowOff>
    </xdr:to>
    <xdr:sp macro="" textlink="">
      <xdr:nvSpPr>
        <xdr:cNvPr id="364" name="楕円 363"/>
        <xdr:cNvSpPr/>
      </xdr:nvSpPr>
      <xdr:spPr>
        <a:xfrm>
          <a:off x="8699500" y="1478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87058</xdr:rowOff>
    </xdr:from>
    <xdr:to>
      <xdr:col>50</xdr:col>
      <xdr:colOff>114300</xdr:colOff>
      <xdr:row>86</xdr:row>
      <xdr:rowOff>87630</xdr:rowOff>
    </xdr:to>
    <xdr:cxnSp macro="">
      <xdr:nvCxnSpPr>
        <xdr:cNvPr id="365" name="直線コネクタ 364"/>
        <xdr:cNvCxnSpPr/>
      </xdr:nvCxnSpPr>
      <xdr:spPr>
        <a:xfrm flipV="1">
          <a:off x="8750300" y="14831758"/>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37021</xdr:rowOff>
    </xdr:from>
    <xdr:to>
      <xdr:col>41</xdr:col>
      <xdr:colOff>101600</xdr:colOff>
      <xdr:row>86</xdr:row>
      <xdr:rowOff>138621</xdr:rowOff>
    </xdr:to>
    <xdr:sp macro="" textlink="">
      <xdr:nvSpPr>
        <xdr:cNvPr id="366" name="楕円 365"/>
        <xdr:cNvSpPr/>
      </xdr:nvSpPr>
      <xdr:spPr>
        <a:xfrm>
          <a:off x="7810500" y="1478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87630</xdr:rowOff>
    </xdr:from>
    <xdr:to>
      <xdr:col>45</xdr:col>
      <xdr:colOff>177800</xdr:colOff>
      <xdr:row>86</xdr:row>
      <xdr:rowOff>87821</xdr:rowOff>
    </xdr:to>
    <xdr:cxnSp macro="">
      <xdr:nvCxnSpPr>
        <xdr:cNvPr id="367" name="直線コネクタ 366"/>
        <xdr:cNvCxnSpPr/>
      </xdr:nvCxnSpPr>
      <xdr:spPr>
        <a:xfrm flipV="1">
          <a:off x="7861300" y="14832330"/>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37401</xdr:rowOff>
    </xdr:from>
    <xdr:to>
      <xdr:col>36</xdr:col>
      <xdr:colOff>165100</xdr:colOff>
      <xdr:row>86</xdr:row>
      <xdr:rowOff>139001</xdr:rowOff>
    </xdr:to>
    <xdr:sp macro="" textlink="">
      <xdr:nvSpPr>
        <xdr:cNvPr id="368" name="楕円 367"/>
        <xdr:cNvSpPr/>
      </xdr:nvSpPr>
      <xdr:spPr>
        <a:xfrm>
          <a:off x="6921500" y="1478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87821</xdr:rowOff>
    </xdr:from>
    <xdr:to>
      <xdr:col>41</xdr:col>
      <xdr:colOff>50800</xdr:colOff>
      <xdr:row>86</xdr:row>
      <xdr:rowOff>88201</xdr:rowOff>
    </xdr:to>
    <xdr:cxnSp macro="">
      <xdr:nvCxnSpPr>
        <xdr:cNvPr id="369" name="直線コネクタ 368"/>
        <xdr:cNvCxnSpPr/>
      </xdr:nvCxnSpPr>
      <xdr:spPr>
        <a:xfrm flipV="1">
          <a:off x="6972300" y="14832521"/>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2557</xdr:rowOff>
    </xdr:from>
    <xdr:ext cx="469744" cy="259045"/>
    <xdr:sp macro="" textlink="">
      <xdr:nvSpPr>
        <xdr:cNvPr id="370" name="n_1aveValue【公営住宅】&#10;一人当たり面積"/>
        <xdr:cNvSpPr txBox="1"/>
      </xdr:nvSpPr>
      <xdr:spPr>
        <a:xfrm>
          <a:off x="93917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160290</xdr:rowOff>
    </xdr:from>
    <xdr:ext cx="469744" cy="259045"/>
    <xdr:sp macro="" textlink="">
      <xdr:nvSpPr>
        <xdr:cNvPr id="371" name="n_2aveValue【公営住宅】&#10;一人当たり面積"/>
        <xdr:cNvSpPr txBox="1"/>
      </xdr:nvSpPr>
      <xdr:spPr>
        <a:xfrm>
          <a:off x="8515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21035</xdr:rowOff>
    </xdr:from>
    <xdr:ext cx="469744" cy="259045"/>
    <xdr:sp macro="" textlink="">
      <xdr:nvSpPr>
        <xdr:cNvPr id="372" name="n_3aveValue【公営住宅】&#10;一人当たり面積"/>
        <xdr:cNvSpPr txBox="1"/>
      </xdr:nvSpPr>
      <xdr:spPr>
        <a:xfrm>
          <a:off x="7626427" y="1425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49992</xdr:rowOff>
    </xdr:from>
    <xdr:ext cx="469744" cy="259045"/>
    <xdr:sp macro="" textlink="">
      <xdr:nvSpPr>
        <xdr:cNvPr id="373" name="n_4aveValue【公営住宅】&#10;一人当たり面積"/>
        <xdr:cNvSpPr txBox="1"/>
      </xdr:nvSpPr>
      <xdr:spPr>
        <a:xfrm>
          <a:off x="6737427" y="1428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128985</xdr:rowOff>
    </xdr:from>
    <xdr:ext cx="469744" cy="259045"/>
    <xdr:sp macro="" textlink="">
      <xdr:nvSpPr>
        <xdr:cNvPr id="374" name="n_1mainValue【公営住宅】&#10;一人当たり面積"/>
        <xdr:cNvSpPr txBox="1"/>
      </xdr:nvSpPr>
      <xdr:spPr>
        <a:xfrm>
          <a:off x="9391727" y="14873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129557</xdr:rowOff>
    </xdr:from>
    <xdr:ext cx="469744" cy="259045"/>
    <xdr:sp macro="" textlink="">
      <xdr:nvSpPr>
        <xdr:cNvPr id="375" name="n_2mainValue【公営住宅】&#10;一人当たり面積"/>
        <xdr:cNvSpPr txBox="1"/>
      </xdr:nvSpPr>
      <xdr:spPr>
        <a:xfrm>
          <a:off x="8515427" y="1487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129748</xdr:rowOff>
    </xdr:from>
    <xdr:ext cx="469744" cy="259045"/>
    <xdr:sp macro="" textlink="">
      <xdr:nvSpPr>
        <xdr:cNvPr id="376" name="n_3mainValue【公営住宅】&#10;一人当たり面積"/>
        <xdr:cNvSpPr txBox="1"/>
      </xdr:nvSpPr>
      <xdr:spPr>
        <a:xfrm>
          <a:off x="7626427" y="1487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130128</xdr:rowOff>
    </xdr:from>
    <xdr:ext cx="469744" cy="259045"/>
    <xdr:sp macro="" textlink="">
      <xdr:nvSpPr>
        <xdr:cNvPr id="377" name="n_4mainValue【公営住宅】&#10;一人当たり面積"/>
        <xdr:cNvSpPr txBox="1"/>
      </xdr:nvSpPr>
      <xdr:spPr>
        <a:xfrm>
          <a:off x="6737427" y="1487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167640</xdr:rowOff>
    </xdr:from>
    <xdr:to>
      <xdr:col>85</xdr:col>
      <xdr:colOff>126364</xdr:colOff>
      <xdr:row>42</xdr:row>
      <xdr:rowOff>38100</xdr:rowOff>
    </xdr:to>
    <xdr:cxnSp macro="">
      <xdr:nvCxnSpPr>
        <xdr:cNvPr id="418" name="直線コネクタ 417"/>
        <xdr:cNvCxnSpPr/>
      </xdr:nvCxnSpPr>
      <xdr:spPr>
        <a:xfrm flipV="1">
          <a:off x="16318864" y="565404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114317</xdr:rowOff>
    </xdr:from>
    <xdr:ext cx="405111" cy="259045"/>
    <xdr:sp macro="" textlink="">
      <xdr:nvSpPr>
        <xdr:cNvPr id="421" name="【認定こども園・幼稚園・保育所】&#10;有形固定資産減価償却率最大値テキスト"/>
        <xdr:cNvSpPr txBox="1"/>
      </xdr:nvSpPr>
      <xdr:spPr>
        <a:xfrm>
          <a:off x="16357600" y="542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167640</xdr:rowOff>
    </xdr:from>
    <xdr:to>
      <xdr:col>86</xdr:col>
      <xdr:colOff>25400</xdr:colOff>
      <xdr:row>32</xdr:row>
      <xdr:rowOff>167640</xdr:rowOff>
    </xdr:to>
    <xdr:cxnSp macro="">
      <xdr:nvCxnSpPr>
        <xdr:cNvPr id="422" name="直線コネクタ 421"/>
        <xdr:cNvCxnSpPr/>
      </xdr:nvCxnSpPr>
      <xdr:spPr>
        <a:xfrm>
          <a:off x="16230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48277</xdr:rowOff>
    </xdr:from>
    <xdr:ext cx="405111" cy="259045"/>
    <xdr:sp macro="" textlink="">
      <xdr:nvSpPr>
        <xdr:cNvPr id="423" name="【認定こども園・幼稚園・保育所】&#10;有形固定資産減価償却率平均値テキスト"/>
        <xdr:cNvSpPr txBox="1"/>
      </xdr:nvSpPr>
      <xdr:spPr>
        <a:xfrm>
          <a:off x="16357600" y="622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25400</xdr:rowOff>
    </xdr:from>
    <xdr:to>
      <xdr:col>85</xdr:col>
      <xdr:colOff>177800</xdr:colOff>
      <xdr:row>37</xdr:row>
      <xdr:rowOff>127000</xdr:rowOff>
    </xdr:to>
    <xdr:sp macro="" textlink="">
      <xdr:nvSpPr>
        <xdr:cNvPr id="424" name="フローチャート: 判断 423"/>
        <xdr:cNvSpPr/>
      </xdr:nvSpPr>
      <xdr:spPr>
        <a:xfrm>
          <a:off x="16268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113030</xdr:rowOff>
    </xdr:from>
    <xdr:to>
      <xdr:col>81</xdr:col>
      <xdr:colOff>101600</xdr:colOff>
      <xdr:row>37</xdr:row>
      <xdr:rowOff>43180</xdr:rowOff>
    </xdr:to>
    <xdr:sp macro="" textlink="">
      <xdr:nvSpPr>
        <xdr:cNvPr id="425" name="フローチャート: 判断 424"/>
        <xdr:cNvSpPr/>
      </xdr:nvSpPr>
      <xdr:spPr>
        <a:xfrm>
          <a:off x="154305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88265</xdr:rowOff>
    </xdr:from>
    <xdr:to>
      <xdr:col>76</xdr:col>
      <xdr:colOff>165100</xdr:colOff>
      <xdr:row>37</xdr:row>
      <xdr:rowOff>18415</xdr:rowOff>
    </xdr:to>
    <xdr:sp macro="" textlink="">
      <xdr:nvSpPr>
        <xdr:cNvPr id="426" name="フローチャート: 判断 425"/>
        <xdr:cNvSpPr/>
      </xdr:nvSpPr>
      <xdr:spPr>
        <a:xfrm>
          <a:off x="14541500" y="62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76835</xdr:rowOff>
    </xdr:from>
    <xdr:to>
      <xdr:col>72</xdr:col>
      <xdr:colOff>38100</xdr:colOff>
      <xdr:row>37</xdr:row>
      <xdr:rowOff>6985</xdr:rowOff>
    </xdr:to>
    <xdr:sp macro="" textlink="">
      <xdr:nvSpPr>
        <xdr:cNvPr id="427" name="フローチャート: 判断 426"/>
        <xdr:cNvSpPr/>
      </xdr:nvSpPr>
      <xdr:spPr>
        <a:xfrm>
          <a:off x="13652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95885</xdr:rowOff>
    </xdr:from>
    <xdr:to>
      <xdr:col>67</xdr:col>
      <xdr:colOff>101600</xdr:colOff>
      <xdr:row>37</xdr:row>
      <xdr:rowOff>26035</xdr:rowOff>
    </xdr:to>
    <xdr:sp macro="" textlink="">
      <xdr:nvSpPr>
        <xdr:cNvPr id="428" name="フローチャート: 判断 427"/>
        <xdr:cNvSpPr/>
      </xdr:nvSpPr>
      <xdr:spPr>
        <a:xfrm>
          <a:off x="1276350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71120</xdr:rowOff>
    </xdr:from>
    <xdr:to>
      <xdr:col>85</xdr:col>
      <xdr:colOff>177800</xdr:colOff>
      <xdr:row>41</xdr:row>
      <xdr:rowOff>1270</xdr:rowOff>
    </xdr:to>
    <xdr:sp macro="" textlink="">
      <xdr:nvSpPr>
        <xdr:cNvPr id="434" name="楕円 433"/>
        <xdr:cNvSpPr/>
      </xdr:nvSpPr>
      <xdr:spPr>
        <a:xfrm>
          <a:off x="162687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49547</xdr:rowOff>
    </xdr:from>
    <xdr:ext cx="405111" cy="259045"/>
    <xdr:sp macro="" textlink="">
      <xdr:nvSpPr>
        <xdr:cNvPr id="435" name="【認定こども園・幼稚園・保育所】&#10;有形固定資産減価償却率該当値テキスト"/>
        <xdr:cNvSpPr txBox="1"/>
      </xdr:nvSpPr>
      <xdr:spPr>
        <a:xfrm>
          <a:off x="16357600" y="690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137795</xdr:rowOff>
    </xdr:from>
    <xdr:to>
      <xdr:col>81</xdr:col>
      <xdr:colOff>101600</xdr:colOff>
      <xdr:row>40</xdr:row>
      <xdr:rowOff>67945</xdr:rowOff>
    </xdr:to>
    <xdr:sp macro="" textlink="">
      <xdr:nvSpPr>
        <xdr:cNvPr id="436" name="楕円 435"/>
        <xdr:cNvSpPr/>
      </xdr:nvSpPr>
      <xdr:spPr>
        <a:xfrm>
          <a:off x="15430500" y="682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17145</xdr:rowOff>
    </xdr:from>
    <xdr:to>
      <xdr:col>85</xdr:col>
      <xdr:colOff>127000</xdr:colOff>
      <xdr:row>40</xdr:row>
      <xdr:rowOff>121920</xdr:rowOff>
    </xdr:to>
    <xdr:cxnSp macro="">
      <xdr:nvCxnSpPr>
        <xdr:cNvPr id="437" name="直線コネクタ 436"/>
        <xdr:cNvCxnSpPr/>
      </xdr:nvCxnSpPr>
      <xdr:spPr>
        <a:xfrm>
          <a:off x="15481300" y="6875145"/>
          <a:ext cx="8382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33020</xdr:rowOff>
    </xdr:from>
    <xdr:to>
      <xdr:col>76</xdr:col>
      <xdr:colOff>165100</xdr:colOff>
      <xdr:row>39</xdr:row>
      <xdr:rowOff>134620</xdr:rowOff>
    </xdr:to>
    <xdr:sp macro="" textlink="">
      <xdr:nvSpPr>
        <xdr:cNvPr id="438" name="楕円 437"/>
        <xdr:cNvSpPr/>
      </xdr:nvSpPr>
      <xdr:spPr>
        <a:xfrm>
          <a:off x="14541500" y="67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83820</xdr:rowOff>
    </xdr:from>
    <xdr:to>
      <xdr:col>81</xdr:col>
      <xdr:colOff>50800</xdr:colOff>
      <xdr:row>40</xdr:row>
      <xdr:rowOff>17145</xdr:rowOff>
    </xdr:to>
    <xdr:cxnSp macro="">
      <xdr:nvCxnSpPr>
        <xdr:cNvPr id="439" name="直線コネクタ 438"/>
        <xdr:cNvCxnSpPr/>
      </xdr:nvCxnSpPr>
      <xdr:spPr>
        <a:xfrm>
          <a:off x="14592300" y="6770370"/>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92075</xdr:rowOff>
    </xdr:from>
    <xdr:to>
      <xdr:col>72</xdr:col>
      <xdr:colOff>38100</xdr:colOff>
      <xdr:row>39</xdr:row>
      <xdr:rowOff>22225</xdr:rowOff>
    </xdr:to>
    <xdr:sp macro="" textlink="">
      <xdr:nvSpPr>
        <xdr:cNvPr id="440" name="楕円 439"/>
        <xdr:cNvSpPr/>
      </xdr:nvSpPr>
      <xdr:spPr>
        <a:xfrm>
          <a:off x="13652500" y="660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142875</xdr:rowOff>
    </xdr:from>
    <xdr:to>
      <xdr:col>76</xdr:col>
      <xdr:colOff>114300</xdr:colOff>
      <xdr:row>39</xdr:row>
      <xdr:rowOff>83820</xdr:rowOff>
    </xdr:to>
    <xdr:cxnSp macro="">
      <xdr:nvCxnSpPr>
        <xdr:cNvPr id="441" name="直線コネクタ 440"/>
        <xdr:cNvCxnSpPr/>
      </xdr:nvCxnSpPr>
      <xdr:spPr>
        <a:xfrm>
          <a:off x="13703300" y="6657975"/>
          <a:ext cx="88900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137795</xdr:rowOff>
    </xdr:from>
    <xdr:to>
      <xdr:col>67</xdr:col>
      <xdr:colOff>101600</xdr:colOff>
      <xdr:row>38</xdr:row>
      <xdr:rowOff>67945</xdr:rowOff>
    </xdr:to>
    <xdr:sp macro="" textlink="">
      <xdr:nvSpPr>
        <xdr:cNvPr id="442" name="楕円 441"/>
        <xdr:cNvSpPr/>
      </xdr:nvSpPr>
      <xdr:spPr>
        <a:xfrm>
          <a:off x="127635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17145</xdr:rowOff>
    </xdr:from>
    <xdr:to>
      <xdr:col>71</xdr:col>
      <xdr:colOff>177800</xdr:colOff>
      <xdr:row>38</xdr:row>
      <xdr:rowOff>142875</xdr:rowOff>
    </xdr:to>
    <xdr:cxnSp macro="">
      <xdr:nvCxnSpPr>
        <xdr:cNvPr id="443" name="直線コネクタ 442"/>
        <xdr:cNvCxnSpPr/>
      </xdr:nvCxnSpPr>
      <xdr:spPr>
        <a:xfrm>
          <a:off x="12814300" y="6532245"/>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59707</xdr:rowOff>
    </xdr:from>
    <xdr:ext cx="405111" cy="259045"/>
    <xdr:sp macro="" textlink="">
      <xdr:nvSpPr>
        <xdr:cNvPr id="444" name="n_1aveValue【認定こども園・幼稚園・保育所】&#10;有形固定資産減価償却率"/>
        <xdr:cNvSpPr txBox="1"/>
      </xdr:nvSpPr>
      <xdr:spPr>
        <a:xfrm>
          <a:off x="152660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34942</xdr:rowOff>
    </xdr:from>
    <xdr:ext cx="405111" cy="259045"/>
    <xdr:sp macro="" textlink="">
      <xdr:nvSpPr>
        <xdr:cNvPr id="445" name="n_2aveValue【認定こども園・幼稚園・保育所】&#10;有形固定資産減価償却率"/>
        <xdr:cNvSpPr txBox="1"/>
      </xdr:nvSpPr>
      <xdr:spPr>
        <a:xfrm>
          <a:off x="14389744"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23512</xdr:rowOff>
    </xdr:from>
    <xdr:ext cx="405111" cy="259045"/>
    <xdr:sp macro="" textlink="">
      <xdr:nvSpPr>
        <xdr:cNvPr id="446" name="n_3aveValue【認定こども園・幼稚園・保育所】&#10;有形固定資産減価償却率"/>
        <xdr:cNvSpPr txBox="1"/>
      </xdr:nvSpPr>
      <xdr:spPr>
        <a:xfrm>
          <a:off x="1350074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42562</xdr:rowOff>
    </xdr:from>
    <xdr:ext cx="405111" cy="259045"/>
    <xdr:sp macro="" textlink="">
      <xdr:nvSpPr>
        <xdr:cNvPr id="447" name="n_4aveValue【認定こども園・幼稚園・保育所】&#10;有形固定資産減価償却率"/>
        <xdr:cNvSpPr txBox="1"/>
      </xdr:nvSpPr>
      <xdr:spPr>
        <a:xfrm>
          <a:off x="12611744" y="604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59072</xdr:rowOff>
    </xdr:from>
    <xdr:ext cx="405111" cy="259045"/>
    <xdr:sp macro="" textlink="">
      <xdr:nvSpPr>
        <xdr:cNvPr id="448" name="n_1mainValue【認定こども園・幼稚園・保育所】&#10;有形固定資産減価償却率"/>
        <xdr:cNvSpPr txBox="1"/>
      </xdr:nvSpPr>
      <xdr:spPr>
        <a:xfrm>
          <a:off x="15266044" y="691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125747</xdr:rowOff>
    </xdr:from>
    <xdr:ext cx="405111" cy="259045"/>
    <xdr:sp macro="" textlink="">
      <xdr:nvSpPr>
        <xdr:cNvPr id="449" name="n_2mainValue【認定こども園・幼稚園・保育所】&#10;有形固定資産減価償却率"/>
        <xdr:cNvSpPr txBox="1"/>
      </xdr:nvSpPr>
      <xdr:spPr>
        <a:xfrm>
          <a:off x="14389744" y="681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13352</xdr:rowOff>
    </xdr:from>
    <xdr:ext cx="405111" cy="259045"/>
    <xdr:sp macro="" textlink="">
      <xdr:nvSpPr>
        <xdr:cNvPr id="450" name="n_3mainValue【認定こども園・幼稚園・保育所】&#10;有形固定資産減価償却率"/>
        <xdr:cNvSpPr txBox="1"/>
      </xdr:nvSpPr>
      <xdr:spPr>
        <a:xfrm>
          <a:off x="13500744" y="669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59072</xdr:rowOff>
    </xdr:from>
    <xdr:ext cx="405111" cy="259045"/>
    <xdr:sp macro="" textlink="">
      <xdr:nvSpPr>
        <xdr:cNvPr id="451" name="n_4mainValue【認定こども園・幼稚園・保育所】&#10;有形固定資産減価償却率"/>
        <xdr:cNvSpPr txBox="1"/>
      </xdr:nvSpPr>
      <xdr:spPr>
        <a:xfrm>
          <a:off x="12611744" y="65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8992</xdr:rowOff>
    </xdr:from>
    <xdr:to>
      <xdr:col>116</xdr:col>
      <xdr:colOff>62864</xdr:colOff>
      <xdr:row>41</xdr:row>
      <xdr:rowOff>67513</xdr:rowOff>
    </xdr:to>
    <xdr:cxnSp macro="">
      <xdr:nvCxnSpPr>
        <xdr:cNvPr id="473" name="直線コネクタ 472"/>
        <xdr:cNvCxnSpPr/>
      </xdr:nvCxnSpPr>
      <xdr:spPr>
        <a:xfrm flipV="1">
          <a:off x="22160864" y="5666842"/>
          <a:ext cx="0" cy="143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71340</xdr:rowOff>
    </xdr:from>
    <xdr:ext cx="469744" cy="259045"/>
    <xdr:sp macro="" textlink="">
      <xdr:nvSpPr>
        <xdr:cNvPr id="474" name="【認定こども園・幼稚園・保育所】&#10;一人当たり面積最小値テキスト"/>
        <xdr:cNvSpPr txBox="1"/>
      </xdr:nvSpPr>
      <xdr:spPr>
        <a:xfrm>
          <a:off x="22199600" y="710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67513</xdr:rowOff>
    </xdr:from>
    <xdr:to>
      <xdr:col>116</xdr:col>
      <xdr:colOff>152400</xdr:colOff>
      <xdr:row>41</xdr:row>
      <xdr:rowOff>67513</xdr:rowOff>
    </xdr:to>
    <xdr:cxnSp macro="">
      <xdr:nvCxnSpPr>
        <xdr:cNvPr id="475" name="直線コネクタ 474"/>
        <xdr:cNvCxnSpPr/>
      </xdr:nvCxnSpPr>
      <xdr:spPr>
        <a:xfrm>
          <a:off x="22072600" y="7096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127119</xdr:rowOff>
    </xdr:from>
    <xdr:ext cx="469744" cy="259045"/>
    <xdr:sp macro="" textlink="">
      <xdr:nvSpPr>
        <xdr:cNvPr id="476" name="【認定こども園・幼稚園・保育所】&#10;一人当たり面積最大値テキスト"/>
        <xdr:cNvSpPr txBox="1"/>
      </xdr:nvSpPr>
      <xdr:spPr>
        <a:xfrm>
          <a:off x="22199600" y="5442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8992</xdr:rowOff>
    </xdr:from>
    <xdr:to>
      <xdr:col>116</xdr:col>
      <xdr:colOff>152400</xdr:colOff>
      <xdr:row>33</xdr:row>
      <xdr:rowOff>8992</xdr:rowOff>
    </xdr:to>
    <xdr:cxnSp macro="">
      <xdr:nvCxnSpPr>
        <xdr:cNvPr id="477" name="直線コネクタ 476"/>
        <xdr:cNvCxnSpPr/>
      </xdr:nvCxnSpPr>
      <xdr:spPr>
        <a:xfrm>
          <a:off x="22072600" y="5666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169435</xdr:rowOff>
    </xdr:from>
    <xdr:ext cx="469744" cy="259045"/>
    <xdr:sp macro="" textlink="">
      <xdr:nvSpPr>
        <xdr:cNvPr id="478" name="【認定こども園・幼稚園・保育所】&#10;一人当たり面積平均値テキスト"/>
        <xdr:cNvSpPr txBox="1"/>
      </xdr:nvSpPr>
      <xdr:spPr>
        <a:xfrm>
          <a:off x="22199600" y="6684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479" name="フローチャート: 判断 478"/>
        <xdr:cNvSpPr/>
      </xdr:nvSpPr>
      <xdr:spPr>
        <a:xfrm>
          <a:off x="221107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144729</xdr:rowOff>
    </xdr:from>
    <xdr:to>
      <xdr:col>112</xdr:col>
      <xdr:colOff>38100</xdr:colOff>
      <xdr:row>40</xdr:row>
      <xdr:rowOff>74879</xdr:rowOff>
    </xdr:to>
    <xdr:sp macro="" textlink="">
      <xdr:nvSpPr>
        <xdr:cNvPr id="480" name="フローチャート: 判断 479"/>
        <xdr:cNvSpPr/>
      </xdr:nvSpPr>
      <xdr:spPr>
        <a:xfrm>
          <a:off x="21272500" y="683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2540</xdr:rowOff>
    </xdr:from>
    <xdr:to>
      <xdr:col>107</xdr:col>
      <xdr:colOff>101600</xdr:colOff>
      <xdr:row>40</xdr:row>
      <xdr:rowOff>104140</xdr:rowOff>
    </xdr:to>
    <xdr:sp macro="" textlink="">
      <xdr:nvSpPr>
        <xdr:cNvPr id="481" name="フローチャート: 判断 480"/>
        <xdr:cNvSpPr/>
      </xdr:nvSpPr>
      <xdr:spPr>
        <a:xfrm>
          <a:off x="20383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169418</xdr:rowOff>
    </xdr:from>
    <xdr:to>
      <xdr:col>102</xdr:col>
      <xdr:colOff>165100</xdr:colOff>
      <xdr:row>40</xdr:row>
      <xdr:rowOff>99568</xdr:rowOff>
    </xdr:to>
    <xdr:sp macro="" textlink="">
      <xdr:nvSpPr>
        <xdr:cNvPr id="482" name="フローチャート: 判断 481"/>
        <xdr:cNvSpPr/>
      </xdr:nvSpPr>
      <xdr:spPr>
        <a:xfrm>
          <a:off x="19494500" y="68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11684</xdr:rowOff>
    </xdr:from>
    <xdr:to>
      <xdr:col>98</xdr:col>
      <xdr:colOff>38100</xdr:colOff>
      <xdr:row>40</xdr:row>
      <xdr:rowOff>113284</xdr:rowOff>
    </xdr:to>
    <xdr:sp macro="" textlink="">
      <xdr:nvSpPr>
        <xdr:cNvPr id="483" name="フローチャート: 判断 482"/>
        <xdr:cNvSpPr/>
      </xdr:nvSpPr>
      <xdr:spPr>
        <a:xfrm>
          <a:off x="18605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16713</xdr:rowOff>
    </xdr:from>
    <xdr:to>
      <xdr:col>116</xdr:col>
      <xdr:colOff>114300</xdr:colOff>
      <xdr:row>41</xdr:row>
      <xdr:rowOff>118313</xdr:rowOff>
    </xdr:to>
    <xdr:sp macro="" textlink="">
      <xdr:nvSpPr>
        <xdr:cNvPr id="489" name="楕円 488"/>
        <xdr:cNvSpPr/>
      </xdr:nvSpPr>
      <xdr:spPr>
        <a:xfrm>
          <a:off x="22110700" y="704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103090</xdr:rowOff>
    </xdr:from>
    <xdr:ext cx="469744" cy="259045"/>
    <xdr:sp macro="" textlink="">
      <xdr:nvSpPr>
        <xdr:cNvPr id="490" name="【認定こども園・幼稚園・保育所】&#10;一人当たり面積該当値テキスト"/>
        <xdr:cNvSpPr txBox="1"/>
      </xdr:nvSpPr>
      <xdr:spPr>
        <a:xfrm>
          <a:off x="22199600" y="6961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16713</xdr:rowOff>
    </xdr:from>
    <xdr:to>
      <xdr:col>112</xdr:col>
      <xdr:colOff>38100</xdr:colOff>
      <xdr:row>41</xdr:row>
      <xdr:rowOff>118313</xdr:rowOff>
    </xdr:to>
    <xdr:sp macro="" textlink="">
      <xdr:nvSpPr>
        <xdr:cNvPr id="491" name="楕円 490"/>
        <xdr:cNvSpPr/>
      </xdr:nvSpPr>
      <xdr:spPr>
        <a:xfrm>
          <a:off x="21272500" y="704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67513</xdr:rowOff>
    </xdr:from>
    <xdr:to>
      <xdr:col>116</xdr:col>
      <xdr:colOff>63500</xdr:colOff>
      <xdr:row>41</xdr:row>
      <xdr:rowOff>67513</xdr:rowOff>
    </xdr:to>
    <xdr:cxnSp macro="">
      <xdr:nvCxnSpPr>
        <xdr:cNvPr id="492" name="直線コネクタ 491"/>
        <xdr:cNvCxnSpPr/>
      </xdr:nvCxnSpPr>
      <xdr:spPr>
        <a:xfrm>
          <a:off x="21323300" y="70969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20371</xdr:rowOff>
    </xdr:from>
    <xdr:to>
      <xdr:col>107</xdr:col>
      <xdr:colOff>101600</xdr:colOff>
      <xdr:row>41</xdr:row>
      <xdr:rowOff>121971</xdr:rowOff>
    </xdr:to>
    <xdr:sp macro="" textlink="">
      <xdr:nvSpPr>
        <xdr:cNvPr id="493" name="楕円 492"/>
        <xdr:cNvSpPr/>
      </xdr:nvSpPr>
      <xdr:spPr>
        <a:xfrm>
          <a:off x="20383500" y="704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67513</xdr:rowOff>
    </xdr:from>
    <xdr:to>
      <xdr:col>111</xdr:col>
      <xdr:colOff>177800</xdr:colOff>
      <xdr:row>41</xdr:row>
      <xdr:rowOff>71171</xdr:rowOff>
    </xdr:to>
    <xdr:cxnSp macro="">
      <xdr:nvCxnSpPr>
        <xdr:cNvPr id="494" name="直線コネクタ 493"/>
        <xdr:cNvCxnSpPr/>
      </xdr:nvCxnSpPr>
      <xdr:spPr>
        <a:xfrm flipV="1">
          <a:off x="20434300" y="7096963"/>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18542</xdr:rowOff>
    </xdr:from>
    <xdr:to>
      <xdr:col>102</xdr:col>
      <xdr:colOff>165100</xdr:colOff>
      <xdr:row>41</xdr:row>
      <xdr:rowOff>120142</xdr:rowOff>
    </xdr:to>
    <xdr:sp macro="" textlink="">
      <xdr:nvSpPr>
        <xdr:cNvPr id="495" name="楕円 494"/>
        <xdr:cNvSpPr/>
      </xdr:nvSpPr>
      <xdr:spPr>
        <a:xfrm>
          <a:off x="19494500" y="704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69342</xdr:rowOff>
    </xdr:from>
    <xdr:to>
      <xdr:col>107</xdr:col>
      <xdr:colOff>50800</xdr:colOff>
      <xdr:row>41</xdr:row>
      <xdr:rowOff>71171</xdr:rowOff>
    </xdr:to>
    <xdr:cxnSp macro="">
      <xdr:nvCxnSpPr>
        <xdr:cNvPr id="496" name="直線コネクタ 495"/>
        <xdr:cNvCxnSpPr/>
      </xdr:nvCxnSpPr>
      <xdr:spPr>
        <a:xfrm>
          <a:off x="19545300" y="7098792"/>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19456</xdr:rowOff>
    </xdr:from>
    <xdr:to>
      <xdr:col>98</xdr:col>
      <xdr:colOff>38100</xdr:colOff>
      <xdr:row>41</xdr:row>
      <xdr:rowOff>121056</xdr:rowOff>
    </xdr:to>
    <xdr:sp macro="" textlink="">
      <xdr:nvSpPr>
        <xdr:cNvPr id="497" name="楕円 496"/>
        <xdr:cNvSpPr/>
      </xdr:nvSpPr>
      <xdr:spPr>
        <a:xfrm>
          <a:off x="18605500" y="704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69342</xdr:rowOff>
    </xdr:from>
    <xdr:to>
      <xdr:col>102</xdr:col>
      <xdr:colOff>114300</xdr:colOff>
      <xdr:row>41</xdr:row>
      <xdr:rowOff>70256</xdr:rowOff>
    </xdr:to>
    <xdr:cxnSp macro="">
      <xdr:nvCxnSpPr>
        <xdr:cNvPr id="498" name="直線コネクタ 497"/>
        <xdr:cNvCxnSpPr/>
      </xdr:nvCxnSpPr>
      <xdr:spPr>
        <a:xfrm flipV="1">
          <a:off x="18656300" y="7098792"/>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91406</xdr:rowOff>
    </xdr:from>
    <xdr:ext cx="469744" cy="259045"/>
    <xdr:sp macro="" textlink="">
      <xdr:nvSpPr>
        <xdr:cNvPr id="499" name="n_1aveValue【認定こども園・幼稚園・保育所】&#10;一人当たり面積"/>
        <xdr:cNvSpPr txBox="1"/>
      </xdr:nvSpPr>
      <xdr:spPr>
        <a:xfrm>
          <a:off x="21075727" y="6606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120667</xdr:rowOff>
    </xdr:from>
    <xdr:ext cx="469744" cy="259045"/>
    <xdr:sp macro="" textlink="">
      <xdr:nvSpPr>
        <xdr:cNvPr id="500" name="n_2aveValue【認定こども園・幼稚園・保育所】&#10;一人当たり面積"/>
        <xdr:cNvSpPr txBox="1"/>
      </xdr:nvSpPr>
      <xdr:spPr>
        <a:xfrm>
          <a:off x="201994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116095</xdr:rowOff>
    </xdr:from>
    <xdr:ext cx="469744" cy="259045"/>
    <xdr:sp macro="" textlink="">
      <xdr:nvSpPr>
        <xdr:cNvPr id="501" name="n_3aveValue【認定こども園・幼稚園・保育所】&#10;一人当たり面積"/>
        <xdr:cNvSpPr txBox="1"/>
      </xdr:nvSpPr>
      <xdr:spPr>
        <a:xfrm>
          <a:off x="19310427" y="66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129811</xdr:rowOff>
    </xdr:from>
    <xdr:ext cx="469744" cy="259045"/>
    <xdr:sp macro="" textlink="">
      <xdr:nvSpPr>
        <xdr:cNvPr id="502" name="n_4aveValue【認定こども園・幼稚園・保育所】&#10;一人当たり面積"/>
        <xdr:cNvSpPr txBox="1"/>
      </xdr:nvSpPr>
      <xdr:spPr>
        <a:xfrm>
          <a:off x="18421427"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109440</xdr:rowOff>
    </xdr:from>
    <xdr:ext cx="469744" cy="259045"/>
    <xdr:sp macro="" textlink="">
      <xdr:nvSpPr>
        <xdr:cNvPr id="503" name="n_1mainValue【認定こども園・幼稚園・保育所】&#10;一人当たり面積"/>
        <xdr:cNvSpPr txBox="1"/>
      </xdr:nvSpPr>
      <xdr:spPr>
        <a:xfrm>
          <a:off x="21075727" y="713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113098</xdr:rowOff>
    </xdr:from>
    <xdr:ext cx="469744" cy="259045"/>
    <xdr:sp macro="" textlink="">
      <xdr:nvSpPr>
        <xdr:cNvPr id="504" name="n_2mainValue【認定こども園・幼稚園・保育所】&#10;一人当たり面積"/>
        <xdr:cNvSpPr txBox="1"/>
      </xdr:nvSpPr>
      <xdr:spPr>
        <a:xfrm>
          <a:off x="20199427" y="7142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111269</xdr:rowOff>
    </xdr:from>
    <xdr:ext cx="469744" cy="259045"/>
    <xdr:sp macro="" textlink="">
      <xdr:nvSpPr>
        <xdr:cNvPr id="505" name="n_3mainValue【認定こども園・幼稚園・保育所】&#10;一人当たり面積"/>
        <xdr:cNvSpPr txBox="1"/>
      </xdr:nvSpPr>
      <xdr:spPr>
        <a:xfrm>
          <a:off x="19310427" y="714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112183</xdr:rowOff>
    </xdr:from>
    <xdr:ext cx="469744" cy="259045"/>
    <xdr:sp macro="" textlink="">
      <xdr:nvSpPr>
        <xdr:cNvPr id="506" name="n_4mainValue【認定こども園・幼稚園・保育所】&#10;一人当たり面積"/>
        <xdr:cNvSpPr txBox="1"/>
      </xdr:nvSpPr>
      <xdr:spPr>
        <a:xfrm>
          <a:off x="18421427" y="7141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9" name="テキスト ボックス 518"/>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9" name="テキスト ボックス 528"/>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42454</xdr:rowOff>
    </xdr:to>
    <xdr:cxnSp macro="">
      <xdr:nvCxnSpPr>
        <xdr:cNvPr id="532" name="直線コネクタ 531"/>
        <xdr:cNvCxnSpPr/>
      </xdr:nvCxnSpPr>
      <xdr:spPr>
        <a:xfrm flipV="1">
          <a:off x="16318864" y="9666515"/>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46281</xdr:rowOff>
    </xdr:from>
    <xdr:ext cx="405111" cy="259045"/>
    <xdr:sp macro="" textlink="">
      <xdr:nvSpPr>
        <xdr:cNvPr id="533" name="【学校施設】&#10;有形固定資産減価償却率最小値テキスト"/>
        <xdr:cNvSpPr txBox="1"/>
      </xdr:nvSpPr>
      <xdr:spPr>
        <a:xfrm>
          <a:off x="16357600" y="1101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42454</xdr:rowOff>
    </xdr:from>
    <xdr:to>
      <xdr:col>86</xdr:col>
      <xdr:colOff>25400</xdr:colOff>
      <xdr:row>64</xdr:row>
      <xdr:rowOff>42454</xdr:rowOff>
    </xdr:to>
    <xdr:cxnSp macro="">
      <xdr:nvCxnSpPr>
        <xdr:cNvPr id="534" name="直線コネクタ 533"/>
        <xdr:cNvCxnSpPr/>
      </xdr:nvCxnSpPr>
      <xdr:spPr>
        <a:xfrm>
          <a:off x="16230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535" name="【学校施設】&#10;有形固定資産減価償却率最大値テキスト"/>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536" name="直線コネクタ 535"/>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163121</xdr:rowOff>
    </xdr:from>
    <xdr:ext cx="405111" cy="259045"/>
    <xdr:sp macro="" textlink="">
      <xdr:nvSpPr>
        <xdr:cNvPr id="537" name="【学校施設】&#10;有形固定資産減価償却率平均値テキスト"/>
        <xdr:cNvSpPr txBox="1"/>
      </xdr:nvSpPr>
      <xdr:spPr>
        <a:xfrm>
          <a:off x="16357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538" name="フローチャート: 判断 537"/>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153307</xdr:rowOff>
    </xdr:from>
    <xdr:to>
      <xdr:col>81</xdr:col>
      <xdr:colOff>101600</xdr:colOff>
      <xdr:row>61</xdr:row>
      <xdr:rowOff>83457</xdr:rowOff>
    </xdr:to>
    <xdr:sp macro="" textlink="">
      <xdr:nvSpPr>
        <xdr:cNvPr id="539" name="フローチャート: 判断 538"/>
        <xdr:cNvSpPr/>
      </xdr:nvSpPr>
      <xdr:spPr>
        <a:xfrm>
          <a:off x="154305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130447</xdr:rowOff>
    </xdr:from>
    <xdr:to>
      <xdr:col>76</xdr:col>
      <xdr:colOff>165100</xdr:colOff>
      <xdr:row>61</xdr:row>
      <xdr:rowOff>60597</xdr:rowOff>
    </xdr:to>
    <xdr:sp macro="" textlink="">
      <xdr:nvSpPr>
        <xdr:cNvPr id="540" name="フローチャート: 判断 539"/>
        <xdr:cNvSpPr/>
      </xdr:nvSpPr>
      <xdr:spPr>
        <a:xfrm>
          <a:off x="14541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92891</xdr:rowOff>
    </xdr:from>
    <xdr:to>
      <xdr:col>72</xdr:col>
      <xdr:colOff>38100</xdr:colOff>
      <xdr:row>61</xdr:row>
      <xdr:rowOff>23041</xdr:rowOff>
    </xdr:to>
    <xdr:sp macro="" textlink="">
      <xdr:nvSpPr>
        <xdr:cNvPr id="541" name="フローチャート: 判断 540"/>
        <xdr:cNvSpPr/>
      </xdr:nvSpPr>
      <xdr:spPr>
        <a:xfrm>
          <a:off x="13652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87993</xdr:rowOff>
    </xdr:from>
    <xdr:to>
      <xdr:col>67</xdr:col>
      <xdr:colOff>101600</xdr:colOff>
      <xdr:row>61</xdr:row>
      <xdr:rowOff>18143</xdr:rowOff>
    </xdr:to>
    <xdr:sp macro="" textlink="">
      <xdr:nvSpPr>
        <xdr:cNvPr id="542" name="フローチャート: 判断 541"/>
        <xdr:cNvSpPr/>
      </xdr:nvSpPr>
      <xdr:spPr>
        <a:xfrm>
          <a:off x="12763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109220</xdr:rowOff>
    </xdr:from>
    <xdr:to>
      <xdr:col>85</xdr:col>
      <xdr:colOff>177800</xdr:colOff>
      <xdr:row>63</xdr:row>
      <xdr:rowOff>39370</xdr:rowOff>
    </xdr:to>
    <xdr:sp macro="" textlink="">
      <xdr:nvSpPr>
        <xdr:cNvPr id="548" name="楕円 547"/>
        <xdr:cNvSpPr/>
      </xdr:nvSpPr>
      <xdr:spPr>
        <a:xfrm>
          <a:off x="162687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87647</xdr:rowOff>
    </xdr:from>
    <xdr:ext cx="405111" cy="259045"/>
    <xdr:sp macro="" textlink="">
      <xdr:nvSpPr>
        <xdr:cNvPr id="549" name="【学校施設】&#10;有形固定資産減価償却率該当値テキスト"/>
        <xdr:cNvSpPr txBox="1"/>
      </xdr:nvSpPr>
      <xdr:spPr>
        <a:xfrm>
          <a:off x="16357600"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92891</xdr:rowOff>
    </xdr:from>
    <xdr:to>
      <xdr:col>81</xdr:col>
      <xdr:colOff>101600</xdr:colOff>
      <xdr:row>63</xdr:row>
      <xdr:rowOff>23041</xdr:rowOff>
    </xdr:to>
    <xdr:sp macro="" textlink="">
      <xdr:nvSpPr>
        <xdr:cNvPr id="550" name="楕円 549"/>
        <xdr:cNvSpPr/>
      </xdr:nvSpPr>
      <xdr:spPr>
        <a:xfrm>
          <a:off x="15430500" y="1072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143691</xdr:rowOff>
    </xdr:from>
    <xdr:to>
      <xdr:col>85</xdr:col>
      <xdr:colOff>127000</xdr:colOff>
      <xdr:row>62</xdr:row>
      <xdr:rowOff>160020</xdr:rowOff>
    </xdr:to>
    <xdr:cxnSp macro="">
      <xdr:nvCxnSpPr>
        <xdr:cNvPr id="551" name="直線コネクタ 550"/>
        <xdr:cNvCxnSpPr/>
      </xdr:nvCxnSpPr>
      <xdr:spPr>
        <a:xfrm>
          <a:off x="15481300" y="10773591"/>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73297</xdr:rowOff>
    </xdr:from>
    <xdr:to>
      <xdr:col>76</xdr:col>
      <xdr:colOff>165100</xdr:colOff>
      <xdr:row>63</xdr:row>
      <xdr:rowOff>3447</xdr:rowOff>
    </xdr:to>
    <xdr:sp macro="" textlink="">
      <xdr:nvSpPr>
        <xdr:cNvPr id="552" name="楕円 551"/>
        <xdr:cNvSpPr/>
      </xdr:nvSpPr>
      <xdr:spPr>
        <a:xfrm>
          <a:off x="14541500" y="1070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124097</xdr:rowOff>
    </xdr:from>
    <xdr:to>
      <xdr:col>81</xdr:col>
      <xdr:colOff>50800</xdr:colOff>
      <xdr:row>62</xdr:row>
      <xdr:rowOff>143691</xdr:rowOff>
    </xdr:to>
    <xdr:cxnSp macro="">
      <xdr:nvCxnSpPr>
        <xdr:cNvPr id="553" name="直線コネクタ 552"/>
        <xdr:cNvCxnSpPr/>
      </xdr:nvCxnSpPr>
      <xdr:spPr>
        <a:xfrm>
          <a:off x="14592300" y="1075399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50437</xdr:rowOff>
    </xdr:from>
    <xdr:to>
      <xdr:col>72</xdr:col>
      <xdr:colOff>38100</xdr:colOff>
      <xdr:row>62</xdr:row>
      <xdr:rowOff>152037</xdr:rowOff>
    </xdr:to>
    <xdr:sp macro="" textlink="">
      <xdr:nvSpPr>
        <xdr:cNvPr id="554" name="楕円 553"/>
        <xdr:cNvSpPr/>
      </xdr:nvSpPr>
      <xdr:spPr>
        <a:xfrm>
          <a:off x="13652500" y="1068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101237</xdr:rowOff>
    </xdr:from>
    <xdr:to>
      <xdr:col>76</xdr:col>
      <xdr:colOff>114300</xdr:colOff>
      <xdr:row>62</xdr:row>
      <xdr:rowOff>124097</xdr:rowOff>
    </xdr:to>
    <xdr:cxnSp macro="">
      <xdr:nvCxnSpPr>
        <xdr:cNvPr id="555" name="直線コネクタ 554"/>
        <xdr:cNvCxnSpPr/>
      </xdr:nvCxnSpPr>
      <xdr:spPr>
        <a:xfrm>
          <a:off x="13703300" y="1073113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19413</xdr:rowOff>
    </xdr:from>
    <xdr:to>
      <xdr:col>67</xdr:col>
      <xdr:colOff>101600</xdr:colOff>
      <xdr:row>62</xdr:row>
      <xdr:rowOff>121013</xdr:rowOff>
    </xdr:to>
    <xdr:sp macro="" textlink="">
      <xdr:nvSpPr>
        <xdr:cNvPr id="556" name="楕円 555"/>
        <xdr:cNvSpPr/>
      </xdr:nvSpPr>
      <xdr:spPr>
        <a:xfrm>
          <a:off x="12763500" y="1064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70213</xdr:rowOff>
    </xdr:from>
    <xdr:to>
      <xdr:col>71</xdr:col>
      <xdr:colOff>177800</xdr:colOff>
      <xdr:row>62</xdr:row>
      <xdr:rowOff>101237</xdr:rowOff>
    </xdr:to>
    <xdr:cxnSp macro="">
      <xdr:nvCxnSpPr>
        <xdr:cNvPr id="557" name="直線コネクタ 556"/>
        <xdr:cNvCxnSpPr/>
      </xdr:nvCxnSpPr>
      <xdr:spPr>
        <a:xfrm>
          <a:off x="12814300" y="1070011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99984</xdr:rowOff>
    </xdr:from>
    <xdr:ext cx="405111" cy="259045"/>
    <xdr:sp macro="" textlink="">
      <xdr:nvSpPr>
        <xdr:cNvPr id="558" name="n_1aveValue【学校施設】&#10;有形固定資産減価償却率"/>
        <xdr:cNvSpPr txBox="1"/>
      </xdr:nvSpPr>
      <xdr:spPr>
        <a:xfrm>
          <a:off x="15266044" y="1021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77124</xdr:rowOff>
    </xdr:from>
    <xdr:ext cx="405111" cy="259045"/>
    <xdr:sp macro="" textlink="">
      <xdr:nvSpPr>
        <xdr:cNvPr id="559" name="n_2aveValue【学校施設】&#10;有形固定資産減価償却率"/>
        <xdr:cNvSpPr txBox="1"/>
      </xdr:nvSpPr>
      <xdr:spPr>
        <a:xfrm>
          <a:off x="14389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39568</xdr:rowOff>
    </xdr:from>
    <xdr:ext cx="405111" cy="259045"/>
    <xdr:sp macro="" textlink="">
      <xdr:nvSpPr>
        <xdr:cNvPr id="560" name="n_3aveValue【学校施設】&#10;有形固定資産減価償却率"/>
        <xdr:cNvSpPr txBox="1"/>
      </xdr:nvSpPr>
      <xdr:spPr>
        <a:xfrm>
          <a:off x="13500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34670</xdr:rowOff>
    </xdr:from>
    <xdr:ext cx="405111" cy="259045"/>
    <xdr:sp macro="" textlink="">
      <xdr:nvSpPr>
        <xdr:cNvPr id="561" name="n_4aveValue【学校施設】&#10;有形固定資産減価償却率"/>
        <xdr:cNvSpPr txBox="1"/>
      </xdr:nvSpPr>
      <xdr:spPr>
        <a:xfrm>
          <a:off x="126117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14168</xdr:rowOff>
    </xdr:from>
    <xdr:ext cx="405111" cy="259045"/>
    <xdr:sp macro="" textlink="">
      <xdr:nvSpPr>
        <xdr:cNvPr id="562" name="n_1mainValue【学校施設】&#10;有形固定資産減価償却率"/>
        <xdr:cNvSpPr txBox="1"/>
      </xdr:nvSpPr>
      <xdr:spPr>
        <a:xfrm>
          <a:off x="15266044" y="10815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166024</xdr:rowOff>
    </xdr:from>
    <xdr:ext cx="405111" cy="259045"/>
    <xdr:sp macro="" textlink="">
      <xdr:nvSpPr>
        <xdr:cNvPr id="563" name="n_2mainValue【学校施設】&#10;有形固定資産減価償却率"/>
        <xdr:cNvSpPr txBox="1"/>
      </xdr:nvSpPr>
      <xdr:spPr>
        <a:xfrm>
          <a:off x="14389744" y="10795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143164</xdr:rowOff>
    </xdr:from>
    <xdr:ext cx="405111" cy="259045"/>
    <xdr:sp macro="" textlink="">
      <xdr:nvSpPr>
        <xdr:cNvPr id="564" name="n_3mainValue【学校施設】&#10;有形固定資産減価償却率"/>
        <xdr:cNvSpPr txBox="1"/>
      </xdr:nvSpPr>
      <xdr:spPr>
        <a:xfrm>
          <a:off x="13500744" y="1077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112140</xdr:rowOff>
    </xdr:from>
    <xdr:ext cx="405111" cy="259045"/>
    <xdr:sp macro="" textlink="">
      <xdr:nvSpPr>
        <xdr:cNvPr id="565" name="n_4mainValue【学校施設】&#10;有形固定資産減価償却率"/>
        <xdr:cNvSpPr txBox="1"/>
      </xdr:nvSpPr>
      <xdr:spPr>
        <a:xfrm>
          <a:off x="12611744" y="1074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7" name="テキスト ボックス 586"/>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100774</xdr:rowOff>
    </xdr:from>
    <xdr:to>
      <xdr:col>116</xdr:col>
      <xdr:colOff>62864</xdr:colOff>
      <xdr:row>63</xdr:row>
      <xdr:rowOff>70104</xdr:rowOff>
    </xdr:to>
    <xdr:cxnSp macro="">
      <xdr:nvCxnSpPr>
        <xdr:cNvPr id="589" name="直線コネクタ 588"/>
        <xdr:cNvCxnSpPr/>
      </xdr:nvCxnSpPr>
      <xdr:spPr>
        <a:xfrm flipV="1">
          <a:off x="22160864" y="9701974"/>
          <a:ext cx="0" cy="1169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73931</xdr:rowOff>
    </xdr:from>
    <xdr:ext cx="469744" cy="259045"/>
    <xdr:sp macro="" textlink="">
      <xdr:nvSpPr>
        <xdr:cNvPr id="590" name="【学校施設】&#10;一人当たり面積最小値テキスト"/>
        <xdr:cNvSpPr txBox="1"/>
      </xdr:nvSpPr>
      <xdr:spPr>
        <a:xfrm>
          <a:off x="22199600" y="1087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70104</xdr:rowOff>
    </xdr:from>
    <xdr:to>
      <xdr:col>116</xdr:col>
      <xdr:colOff>152400</xdr:colOff>
      <xdr:row>63</xdr:row>
      <xdr:rowOff>70104</xdr:rowOff>
    </xdr:to>
    <xdr:cxnSp macro="">
      <xdr:nvCxnSpPr>
        <xdr:cNvPr id="591" name="直線コネクタ 590"/>
        <xdr:cNvCxnSpPr/>
      </xdr:nvCxnSpPr>
      <xdr:spPr>
        <a:xfrm>
          <a:off x="22072600" y="10871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47451</xdr:rowOff>
    </xdr:from>
    <xdr:ext cx="469744" cy="259045"/>
    <xdr:sp macro="" textlink="">
      <xdr:nvSpPr>
        <xdr:cNvPr id="592" name="【学校施設】&#10;一人当たり面積最大値テキスト"/>
        <xdr:cNvSpPr txBox="1"/>
      </xdr:nvSpPr>
      <xdr:spPr>
        <a:xfrm>
          <a:off x="22199600" y="947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100774</xdr:rowOff>
    </xdr:from>
    <xdr:to>
      <xdr:col>116</xdr:col>
      <xdr:colOff>152400</xdr:colOff>
      <xdr:row>56</xdr:row>
      <xdr:rowOff>100774</xdr:rowOff>
    </xdr:to>
    <xdr:cxnSp macro="">
      <xdr:nvCxnSpPr>
        <xdr:cNvPr id="593" name="直線コネクタ 592"/>
        <xdr:cNvCxnSpPr/>
      </xdr:nvCxnSpPr>
      <xdr:spPr>
        <a:xfrm>
          <a:off x="22072600" y="970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101046</xdr:rowOff>
    </xdr:from>
    <xdr:ext cx="469744" cy="259045"/>
    <xdr:sp macro="" textlink="">
      <xdr:nvSpPr>
        <xdr:cNvPr id="594" name="【学校施設】&#10;一人当たり面積平均値テキスト"/>
        <xdr:cNvSpPr txBox="1"/>
      </xdr:nvSpPr>
      <xdr:spPr>
        <a:xfrm>
          <a:off x="22199600" y="10388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78169</xdr:rowOff>
    </xdr:from>
    <xdr:to>
      <xdr:col>116</xdr:col>
      <xdr:colOff>114300</xdr:colOff>
      <xdr:row>62</xdr:row>
      <xdr:rowOff>8319</xdr:rowOff>
    </xdr:to>
    <xdr:sp macro="" textlink="">
      <xdr:nvSpPr>
        <xdr:cNvPr id="595" name="フローチャート: 判断 594"/>
        <xdr:cNvSpPr/>
      </xdr:nvSpPr>
      <xdr:spPr>
        <a:xfrm>
          <a:off x="22110700" y="1053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91694</xdr:rowOff>
    </xdr:from>
    <xdr:to>
      <xdr:col>112</xdr:col>
      <xdr:colOff>38100</xdr:colOff>
      <xdr:row>62</xdr:row>
      <xdr:rowOff>21844</xdr:rowOff>
    </xdr:to>
    <xdr:sp macro="" textlink="">
      <xdr:nvSpPr>
        <xdr:cNvPr id="596" name="フローチャート: 判断 595"/>
        <xdr:cNvSpPr/>
      </xdr:nvSpPr>
      <xdr:spPr>
        <a:xfrm>
          <a:off x="21272500" y="1055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108077</xdr:rowOff>
    </xdr:from>
    <xdr:to>
      <xdr:col>107</xdr:col>
      <xdr:colOff>101600</xdr:colOff>
      <xdr:row>62</xdr:row>
      <xdr:rowOff>38227</xdr:rowOff>
    </xdr:to>
    <xdr:sp macro="" textlink="">
      <xdr:nvSpPr>
        <xdr:cNvPr id="597" name="フローチャート: 判断 596"/>
        <xdr:cNvSpPr/>
      </xdr:nvSpPr>
      <xdr:spPr>
        <a:xfrm>
          <a:off x="20383500" y="1056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90360</xdr:rowOff>
    </xdr:from>
    <xdr:to>
      <xdr:col>102</xdr:col>
      <xdr:colOff>165100</xdr:colOff>
      <xdr:row>62</xdr:row>
      <xdr:rowOff>20510</xdr:rowOff>
    </xdr:to>
    <xdr:sp macro="" textlink="">
      <xdr:nvSpPr>
        <xdr:cNvPr id="598" name="フローチャート: 判断 597"/>
        <xdr:cNvSpPr/>
      </xdr:nvSpPr>
      <xdr:spPr>
        <a:xfrm>
          <a:off x="19494500" y="1054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95123</xdr:rowOff>
    </xdr:from>
    <xdr:to>
      <xdr:col>98</xdr:col>
      <xdr:colOff>38100</xdr:colOff>
      <xdr:row>62</xdr:row>
      <xdr:rowOff>25273</xdr:rowOff>
    </xdr:to>
    <xdr:sp macro="" textlink="">
      <xdr:nvSpPr>
        <xdr:cNvPr id="599" name="フローチャート: 判断 598"/>
        <xdr:cNvSpPr/>
      </xdr:nvSpPr>
      <xdr:spPr>
        <a:xfrm>
          <a:off x="18605500" y="105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49784</xdr:rowOff>
    </xdr:from>
    <xdr:to>
      <xdr:col>116</xdr:col>
      <xdr:colOff>114300</xdr:colOff>
      <xdr:row>62</xdr:row>
      <xdr:rowOff>151384</xdr:rowOff>
    </xdr:to>
    <xdr:sp macro="" textlink="">
      <xdr:nvSpPr>
        <xdr:cNvPr id="605" name="楕円 604"/>
        <xdr:cNvSpPr/>
      </xdr:nvSpPr>
      <xdr:spPr>
        <a:xfrm>
          <a:off x="22110700" y="1067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28211</xdr:rowOff>
    </xdr:from>
    <xdr:ext cx="469744" cy="259045"/>
    <xdr:sp macro="" textlink="">
      <xdr:nvSpPr>
        <xdr:cNvPr id="606" name="【学校施設】&#10;一人当たり面積該当値テキスト"/>
        <xdr:cNvSpPr txBox="1"/>
      </xdr:nvSpPr>
      <xdr:spPr>
        <a:xfrm>
          <a:off x="22199600" y="1065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50356</xdr:rowOff>
    </xdr:from>
    <xdr:to>
      <xdr:col>112</xdr:col>
      <xdr:colOff>38100</xdr:colOff>
      <xdr:row>62</xdr:row>
      <xdr:rowOff>151956</xdr:rowOff>
    </xdr:to>
    <xdr:sp macro="" textlink="">
      <xdr:nvSpPr>
        <xdr:cNvPr id="607" name="楕円 606"/>
        <xdr:cNvSpPr/>
      </xdr:nvSpPr>
      <xdr:spPr>
        <a:xfrm>
          <a:off x="21272500" y="1068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100584</xdr:rowOff>
    </xdr:from>
    <xdr:to>
      <xdr:col>116</xdr:col>
      <xdr:colOff>63500</xdr:colOff>
      <xdr:row>62</xdr:row>
      <xdr:rowOff>101156</xdr:rowOff>
    </xdr:to>
    <xdr:cxnSp macro="">
      <xdr:nvCxnSpPr>
        <xdr:cNvPr id="608" name="直線コネクタ 607"/>
        <xdr:cNvCxnSpPr/>
      </xdr:nvCxnSpPr>
      <xdr:spPr>
        <a:xfrm flipV="1">
          <a:off x="21323300" y="10730484"/>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55308</xdr:rowOff>
    </xdr:from>
    <xdr:to>
      <xdr:col>107</xdr:col>
      <xdr:colOff>101600</xdr:colOff>
      <xdr:row>62</xdr:row>
      <xdr:rowOff>156908</xdr:rowOff>
    </xdr:to>
    <xdr:sp macro="" textlink="">
      <xdr:nvSpPr>
        <xdr:cNvPr id="609" name="楕円 608"/>
        <xdr:cNvSpPr/>
      </xdr:nvSpPr>
      <xdr:spPr>
        <a:xfrm>
          <a:off x="20383500" y="1068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101156</xdr:rowOff>
    </xdr:from>
    <xdr:to>
      <xdr:col>111</xdr:col>
      <xdr:colOff>177800</xdr:colOff>
      <xdr:row>62</xdr:row>
      <xdr:rowOff>106108</xdr:rowOff>
    </xdr:to>
    <xdr:cxnSp macro="">
      <xdr:nvCxnSpPr>
        <xdr:cNvPr id="610" name="直線コネクタ 609"/>
        <xdr:cNvCxnSpPr/>
      </xdr:nvCxnSpPr>
      <xdr:spPr>
        <a:xfrm flipV="1">
          <a:off x="20434300" y="10731056"/>
          <a:ext cx="889000" cy="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60833</xdr:rowOff>
    </xdr:from>
    <xdr:to>
      <xdr:col>102</xdr:col>
      <xdr:colOff>165100</xdr:colOff>
      <xdr:row>62</xdr:row>
      <xdr:rowOff>162433</xdr:rowOff>
    </xdr:to>
    <xdr:sp macro="" textlink="">
      <xdr:nvSpPr>
        <xdr:cNvPr id="611" name="楕円 610"/>
        <xdr:cNvSpPr/>
      </xdr:nvSpPr>
      <xdr:spPr>
        <a:xfrm>
          <a:off x="19494500" y="106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106108</xdr:rowOff>
    </xdr:from>
    <xdr:to>
      <xdr:col>107</xdr:col>
      <xdr:colOff>50800</xdr:colOff>
      <xdr:row>62</xdr:row>
      <xdr:rowOff>111633</xdr:rowOff>
    </xdr:to>
    <xdr:cxnSp macro="">
      <xdr:nvCxnSpPr>
        <xdr:cNvPr id="612" name="直線コネクタ 611"/>
        <xdr:cNvCxnSpPr/>
      </xdr:nvCxnSpPr>
      <xdr:spPr>
        <a:xfrm flipV="1">
          <a:off x="19545300" y="10736008"/>
          <a:ext cx="8890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64262</xdr:rowOff>
    </xdr:from>
    <xdr:to>
      <xdr:col>98</xdr:col>
      <xdr:colOff>38100</xdr:colOff>
      <xdr:row>62</xdr:row>
      <xdr:rowOff>165862</xdr:rowOff>
    </xdr:to>
    <xdr:sp macro="" textlink="">
      <xdr:nvSpPr>
        <xdr:cNvPr id="613" name="楕円 612"/>
        <xdr:cNvSpPr/>
      </xdr:nvSpPr>
      <xdr:spPr>
        <a:xfrm>
          <a:off x="18605500" y="1069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111633</xdr:rowOff>
    </xdr:from>
    <xdr:to>
      <xdr:col>102</xdr:col>
      <xdr:colOff>114300</xdr:colOff>
      <xdr:row>62</xdr:row>
      <xdr:rowOff>115062</xdr:rowOff>
    </xdr:to>
    <xdr:cxnSp macro="">
      <xdr:nvCxnSpPr>
        <xdr:cNvPr id="614" name="直線コネクタ 613"/>
        <xdr:cNvCxnSpPr/>
      </xdr:nvCxnSpPr>
      <xdr:spPr>
        <a:xfrm flipV="1">
          <a:off x="18656300" y="10741533"/>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38371</xdr:rowOff>
    </xdr:from>
    <xdr:ext cx="469744" cy="259045"/>
    <xdr:sp macro="" textlink="">
      <xdr:nvSpPr>
        <xdr:cNvPr id="615" name="n_1aveValue【学校施設】&#10;一人当たり面積"/>
        <xdr:cNvSpPr txBox="1"/>
      </xdr:nvSpPr>
      <xdr:spPr>
        <a:xfrm>
          <a:off x="21075727" y="1032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54754</xdr:rowOff>
    </xdr:from>
    <xdr:ext cx="469744" cy="259045"/>
    <xdr:sp macro="" textlink="">
      <xdr:nvSpPr>
        <xdr:cNvPr id="616" name="n_2aveValue【学校施設】&#10;一人当たり面積"/>
        <xdr:cNvSpPr txBox="1"/>
      </xdr:nvSpPr>
      <xdr:spPr>
        <a:xfrm>
          <a:off x="20199427" y="1034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37037</xdr:rowOff>
    </xdr:from>
    <xdr:ext cx="469744" cy="259045"/>
    <xdr:sp macro="" textlink="">
      <xdr:nvSpPr>
        <xdr:cNvPr id="617" name="n_3aveValue【学校施設】&#10;一人当たり面積"/>
        <xdr:cNvSpPr txBox="1"/>
      </xdr:nvSpPr>
      <xdr:spPr>
        <a:xfrm>
          <a:off x="19310427" y="1032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41800</xdr:rowOff>
    </xdr:from>
    <xdr:ext cx="469744" cy="259045"/>
    <xdr:sp macro="" textlink="">
      <xdr:nvSpPr>
        <xdr:cNvPr id="618" name="n_4aveValue【学校施設】&#10;一人当たり面積"/>
        <xdr:cNvSpPr txBox="1"/>
      </xdr:nvSpPr>
      <xdr:spPr>
        <a:xfrm>
          <a:off x="18421427" y="1032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143083</xdr:rowOff>
    </xdr:from>
    <xdr:ext cx="469744" cy="259045"/>
    <xdr:sp macro="" textlink="">
      <xdr:nvSpPr>
        <xdr:cNvPr id="619" name="n_1mainValue【学校施設】&#10;一人当たり面積"/>
        <xdr:cNvSpPr txBox="1"/>
      </xdr:nvSpPr>
      <xdr:spPr>
        <a:xfrm>
          <a:off x="21075727" y="1077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148035</xdr:rowOff>
    </xdr:from>
    <xdr:ext cx="469744" cy="259045"/>
    <xdr:sp macro="" textlink="">
      <xdr:nvSpPr>
        <xdr:cNvPr id="620" name="n_2mainValue【学校施設】&#10;一人当たり面積"/>
        <xdr:cNvSpPr txBox="1"/>
      </xdr:nvSpPr>
      <xdr:spPr>
        <a:xfrm>
          <a:off x="20199427" y="10777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153560</xdr:rowOff>
    </xdr:from>
    <xdr:ext cx="469744" cy="259045"/>
    <xdr:sp macro="" textlink="">
      <xdr:nvSpPr>
        <xdr:cNvPr id="621" name="n_3mainValue【学校施設】&#10;一人当たり面積"/>
        <xdr:cNvSpPr txBox="1"/>
      </xdr:nvSpPr>
      <xdr:spPr>
        <a:xfrm>
          <a:off x="19310427" y="1078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156989</xdr:rowOff>
    </xdr:from>
    <xdr:ext cx="469744" cy="259045"/>
    <xdr:sp macro="" textlink="">
      <xdr:nvSpPr>
        <xdr:cNvPr id="622" name="n_4mainValue【学校施設】&#10;一人当たり面積"/>
        <xdr:cNvSpPr txBox="1"/>
      </xdr:nvSpPr>
      <xdr:spPr>
        <a:xfrm>
          <a:off x="18421427" y="10786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5" name="テキスト ボックス 63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3" name="テキスト ボックス 64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5" name="テキスト ボックス 64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102870</xdr:rowOff>
    </xdr:from>
    <xdr:to>
      <xdr:col>85</xdr:col>
      <xdr:colOff>126364</xdr:colOff>
      <xdr:row>86</xdr:row>
      <xdr:rowOff>114300</xdr:rowOff>
    </xdr:to>
    <xdr:cxnSp macro="">
      <xdr:nvCxnSpPr>
        <xdr:cNvPr id="647" name="直線コネクタ 646"/>
        <xdr:cNvCxnSpPr/>
      </xdr:nvCxnSpPr>
      <xdr:spPr>
        <a:xfrm flipV="1">
          <a:off x="16318864" y="1330452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8"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9" name="直線コネクタ 648"/>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49547</xdr:rowOff>
    </xdr:from>
    <xdr:ext cx="405111" cy="259045"/>
    <xdr:sp macro="" textlink="">
      <xdr:nvSpPr>
        <xdr:cNvPr id="650" name="【児童館】&#10;有形固定資産減価償却率最大値テキスト"/>
        <xdr:cNvSpPr txBox="1"/>
      </xdr:nvSpPr>
      <xdr:spPr>
        <a:xfrm>
          <a:off x="16357600" y="1307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102870</xdr:rowOff>
    </xdr:from>
    <xdr:to>
      <xdr:col>86</xdr:col>
      <xdr:colOff>25400</xdr:colOff>
      <xdr:row>77</xdr:row>
      <xdr:rowOff>102870</xdr:rowOff>
    </xdr:to>
    <xdr:cxnSp macro="">
      <xdr:nvCxnSpPr>
        <xdr:cNvPr id="651" name="直線コネクタ 650"/>
        <xdr:cNvCxnSpPr/>
      </xdr:nvCxnSpPr>
      <xdr:spPr>
        <a:xfrm>
          <a:off x="16230600" y="1330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47641</xdr:rowOff>
    </xdr:from>
    <xdr:ext cx="405111" cy="259045"/>
    <xdr:sp macro="" textlink="">
      <xdr:nvSpPr>
        <xdr:cNvPr id="652" name="【児童館】&#10;有形固定資産減価償却率平均値テキスト"/>
        <xdr:cNvSpPr txBox="1"/>
      </xdr:nvSpPr>
      <xdr:spPr>
        <a:xfrm>
          <a:off x="16357600" y="142779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69214</xdr:rowOff>
    </xdr:from>
    <xdr:to>
      <xdr:col>85</xdr:col>
      <xdr:colOff>177800</xdr:colOff>
      <xdr:row>83</xdr:row>
      <xdr:rowOff>170814</xdr:rowOff>
    </xdr:to>
    <xdr:sp macro="" textlink="">
      <xdr:nvSpPr>
        <xdr:cNvPr id="653" name="フローチャート: 判断 652"/>
        <xdr:cNvSpPr/>
      </xdr:nvSpPr>
      <xdr:spPr>
        <a:xfrm>
          <a:off x="16268700" y="1429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92075</xdr:rowOff>
    </xdr:from>
    <xdr:to>
      <xdr:col>81</xdr:col>
      <xdr:colOff>101600</xdr:colOff>
      <xdr:row>83</xdr:row>
      <xdr:rowOff>22225</xdr:rowOff>
    </xdr:to>
    <xdr:sp macro="" textlink="">
      <xdr:nvSpPr>
        <xdr:cNvPr id="654" name="フローチャート: 判断 653"/>
        <xdr:cNvSpPr/>
      </xdr:nvSpPr>
      <xdr:spPr>
        <a:xfrm>
          <a:off x="154305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65405</xdr:rowOff>
    </xdr:from>
    <xdr:to>
      <xdr:col>76</xdr:col>
      <xdr:colOff>165100</xdr:colOff>
      <xdr:row>82</xdr:row>
      <xdr:rowOff>167005</xdr:rowOff>
    </xdr:to>
    <xdr:sp macro="" textlink="">
      <xdr:nvSpPr>
        <xdr:cNvPr id="655" name="フローチャート: 判断 654"/>
        <xdr:cNvSpPr/>
      </xdr:nvSpPr>
      <xdr:spPr>
        <a:xfrm>
          <a:off x="14541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23495</xdr:rowOff>
    </xdr:from>
    <xdr:to>
      <xdr:col>72</xdr:col>
      <xdr:colOff>38100</xdr:colOff>
      <xdr:row>82</xdr:row>
      <xdr:rowOff>125095</xdr:rowOff>
    </xdr:to>
    <xdr:sp macro="" textlink="">
      <xdr:nvSpPr>
        <xdr:cNvPr id="656" name="フローチャート: 判断 655"/>
        <xdr:cNvSpPr/>
      </xdr:nvSpPr>
      <xdr:spPr>
        <a:xfrm>
          <a:off x="13652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170180</xdr:rowOff>
    </xdr:from>
    <xdr:to>
      <xdr:col>67</xdr:col>
      <xdr:colOff>101600</xdr:colOff>
      <xdr:row>84</xdr:row>
      <xdr:rowOff>100330</xdr:rowOff>
    </xdr:to>
    <xdr:sp macro="" textlink="">
      <xdr:nvSpPr>
        <xdr:cNvPr id="657" name="フローチャート: 判断 656"/>
        <xdr:cNvSpPr/>
      </xdr:nvSpPr>
      <xdr:spPr>
        <a:xfrm>
          <a:off x="12763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101600</xdr:rowOff>
    </xdr:from>
    <xdr:to>
      <xdr:col>85</xdr:col>
      <xdr:colOff>177800</xdr:colOff>
      <xdr:row>81</xdr:row>
      <xdr:rowOff>31750</xdr:rowOff>
    </xdr:to>
    <xdr:sp macro="" textlink="">
      <xdr:nvSpPr>
        <xdr:cNvPr id="663" name="楕円 662"/>
        <xdr:cNvSpPr/>
      </xdr:nvSpPr>
      <xdr:spPr>
        <a:xfrm>
          <a:off x="162687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124477</xdr:rowOff>
    </xdr:from>
    <xdr:ext cx="405111" cy="259045"/>
    <xdr:sp macro="" textlink="">
      <xdr:nvSpPr>
        <xdr:cNvPr id="664" name="【児童館】&#10;有形固定資産減価償却率該当値テキスト"/>
        <xdr:cNvSpPr txBox="1"/>
      </xdr:nvSpPr>
      <xdr:spPr>
        <a:xfrm>
          <a:off x="16357600"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42545</xdr:rowOff>
    </xdr:from>
    <xdr:to>
      <xdr:col>81</xdr:col>
      <xdr:colOff>101600</xdr:colOff>
      <xdr:row>80</xdr:row>
      <xdr:rowOff>144145</xdr:rowOff>
    </xdr:to>
    <xdr:sp macro="" textlink="">
      <xdr:nvSpPr>
        <xdr:cNvPr id="665" name="楕円 664"/>
        <xdr:cNvSpPr/>
      </xdr:nvSpPr>
      <xdr:spPr>
        <a:xfrm>
          <a:off x="15430500" y="1375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93345</xdr:rowOff>
    </xdr:from>
    <xdr:to>
      <xdr:col>85</xdr:col>
      <xdr:colOff>127000</xdr:colOff>
      <xdr:row>80</xdr:row>
      <xdr:rowOff>152400</xdr:rowOff>
    </xdr:to>
    <xdr:cxnSp macro="">
      <xdr:nvCxnSpPr>
        <xdr:cNvPr id="666" name="直線コネクタ 665"/>
        <xdr:cNvCxnSpPr/>
      </xdr:nvCxnSpPr>
      <xdr:spPr>
        <a:xfrm>
          <a:off x="15481300" y="13809345"/>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156845</xdr:rowOff>
    </xdr:from>
    <xdr:to>
      <xdr:col>76</xdr:col>
      <xdr:colOff>165100</xdr:colOff>
      <xdr:row>80</xdr:row>
      <xdr:rowOff>86995</xdr:rowOff>
    </xdr:to>
    <xdr:sp macro="" textlink="">
      <xdr:nvSpPr>
        <xdr:cNvPr id="667" name="楕円 666"/>
        <xdr:cNvSpPr/>
      </xdr:nvSpPr>
      <xdr:spPr>
        <a:xfrm>
          <a:off x="14541500" y="1370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36195</xdr:rowOff>
    </xdr:from>
    <xdr:to>
      <xdr:col>81</xdr:col>
      <xdr:colOff>50800</xdr:colOff>
      <xdr:row>80</xdr:row>
      <xdr:rowOff>93345</xdr:rowOff>
    </xdr:to>
    <xdr:cxnSp macro="">
      <xdr:nvCxnSpPr>
        <xdr:cNvPr id="668" name="直線コネクタ 667"/>
        <xdr:cNvCxnSpPr/>
      </xdr:nvCxnSpPr>
      <xdr:spPr>
        <a:xfrm>
          <a:off x="14592300" y="1375219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107314</xdr:rowOff>
    </xdr:from>
    <xdr:to>
      <xdr:col>72</xdr:col>
      <xdr:colOff>38100</xdr:colOff>
      <xdr:row>80</xdr:row>
      <xdr:rowOff>37464</xdr:rowOff>
    </xdr:to>
    <xdr:sp macro="" textlink="">
      <xdr:nvSpPr>
        <xdr:cNvPr id="669" name="楕円 668"/>
        <xdr:cNvSpPr/>
      </xdr:nvSpPr>
      <xdr:spPr>
        <a:xfrm>
          <a:off x="13652500" y="1365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158114</xdr:rowOff>
    </xdr:from>
    <xdr:to>
      <xdr:col>76</xdr:col>
      <xdr:colOff>114300</xdr:colOff>
      <xdr:row>80</xdr:row>
      <xdr:rowOff>36195</xdr:rowOff>
    </xdr:to>
    <xdr:cxnSp macro="">
      <xdr:nvCxnSpPr>
        <xdr:cNvPr id="670" name="直線コネクタ 669"/>
        <xdr:cNvCxnSpPr/>
      </xdr:nvCxnSpPr>
      <xdr:spPr>
        <a:xfrm>
          <a:off x="13703300" y="13702664"/>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48261</xdr:rowOff>
    </xdr:from>
    <xdr:to>
      <xdr:col>67</xdr:col>
      <xdr:colOff>101600</xdr:colOff>
      <xdr:row>79</xdr:row>
      <xdr:rowOff>149861</xdr:rowOff>
    </xdr:to>
    <xdr:sp macro="" textlink="">
      <xdr:nvSpPr>
        <xdr:cNvPr id="671" name="楕円 670"/>
        <xdr:cNvSpPr/>
      </xdr:nvSpPr>
      <xdr:spPr>
        <a:xfrm>
          <a:off x="12763500" y="1359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99061</xdr:rowOff>
    </xdr:from>
    <xdr:to>
      <xdr:col>71</xdr:col>
      <xdr:colOff>177800</xdr:colOff>
      <xdr:row>79</xdr:row>
      <xdr:rowOff>158114</xdr:rowOff>
    </xdr:to>
    <xdr:cxnSp macro="">
      <xdr:nvCxnSpPr>
        <xdr:cNvPr id="672" name="直線コネクタ 671"/>
        <xdr:cNvCxnSpPr/>
      </xdr:nvCxnSpPr>
      <xdr:spPr>
        <a:xfrm>
          <a:off x="12814300" y="13643611"/>
          <a:ext cx="889000" cy="5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13352</xdr:rowOff>
    </xdr:from>
    <xdr:ext cx="405111" cy="259045"/>
    <xdr:sp macro="" textlink="">
      <xdr:nvSpPr>
        <xdr:cNvPr id="673" name="n_1aveValue【児童館】&#10;有形固定資産減価償却率"/>
        <xdr:cNvSpPr txBox="1"/>
      </xdr:nvSpPr>
      <xdr:spPr>
        <a:xfrm>
          <a:off x="15266044" y="1424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158132</xdr:rowOff>
    </xdr:from>
    <xdr:ext cx="405111" cy="259045"/>
    <xdr:sp macro="" textlink="">
      <xdr:nvSpPr>
        <xdr:cNvPr id="674" name="n_2aveValue【児童館】&#10;有形固定資産減価償却率"/>
        <xdr:cNvSpPr txBox="1"/>
      </xdr:nvSpPr>
      <xdr:spPr>
        <a:xfrm>
          <a:off x="14389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116222</xdr:rowOff>
    </xdr:from>
    <xdr:ext cx="405111" cy="259045"/>
    <xdr:sp macro="" textlink="">
      <xdr:nvSpPr>
        <xdr:cNvPr id="675" name="n_3aveValue【児童館】&#10;有形固定資産減価償却率"/>
        <xdr:cNvSpPr txBox="1"/>
      </xdr:nvSpPr>
      <xdr:spPr>
        <a:xfrm>
          <a:off x="13500744"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91457</xdr:rowOff>
    </xdr:from>
    <xdr:ext cx="405111" cy="259045"/>
    <xdr:sp macro="" textlink="">
      <xdr:nvSpPr>
        <xdr:cNvPr id="676" name="n_4aveValue【児童館】&#10;有形固定資産減価償却率"/>
        <xdr:cNvSpPr txBox="1"/>
      </xdr:nvSpPr>
      <xdr:spPr>
        <a:xfrm>
          <a:off x="126117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160672</xdr:rowOff>
    </xdr:from>
    <xdr:ext cx="405111" cy="259045"/>
    <xdr:sp macro="" textlink="">
      <xdr:nvSpPr>
        <xdr:cNvPr id="677" name="n_1mainValue【児童館】&#10;有形固定資産減価償却率"/>
        <xdr:cNvSpPr txBox="1"/>
      </xdr:nvSpPr>
      <xdr:spPr>
        <a:xfrm>
          <a:off x="15266044" y="1353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103522</xdr:rowOff>
    </xdr:from>
    <xdr:ext cx="405111" cy="259045"/>
    <xdr:sp macro="" textlink="">
      <xdr:nvSpPr>
        <xdr:cNvPr id="678" name="n_2mainValue【児童館】&#10;有形固定資産減価償却率"/>
        <xdr:cNvSpPr txBox="1"/>
      </xdr:nvSpPr>
      <xdr:spPr>
        <a:xfrm>
          <a:off x="14389744" y="1347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53991</xdr:rowOff>
    </xdr:from>
    <xdr:ext cx="405111" cy="259045"/>
    <xdr:sp macro="" textlink="">
      <xdr:nvSpPr>
        <xdr:cNvPr id="679" name="n_3mainValue【児童館】&#10;有形固定資産減価償却率"/>
        <xdr:cNvSpPr txBox="1"/>
      </xdr:nvSpPr>
      <xdr:spPr>
        <a:xfrm>
          <a:off x="13500744" y="1342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166388</xdr:rowOff>
    </xdr:from>
    <xdr:ext cx="405111" cy="259045"/>
    <xdr:sp macro="" textlink="">
      <xdr:nvSpPr>
        <xdr:cNvPr id="680" name="n_4mainValue【児童館】&#10;有形固定資産減価償却率"/>
        <xdr:cNvSpPr txBox="1"/>
      </xdr:nvSpPr>
      <xdr:spPr>
        <a:xfrm>
          <a:off x="12611744" y="1336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1" name="直線コネクタ 69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2" name="テキスト ボックス 69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3" name="直線コネクタ 69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4" name="テキスト ボックス 69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5" name="直線コネクタ 69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6" name="テキスト ボックス 69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7" name="直線コネクタ 69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8" name="テキスト ボックス 69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163830</xdr:rowOff>
    </xdr:from>
    <xdr:to>
      <xdr:col>116</xdr:col>
      <xdr:colOff>62864</xdr:colOff>
      <xdr:row>85</xdr:row>
      <xdr:rowOff>113537</xdr:rowOff>
    </xdr:to>
    <xdr:cxnSp macro="">
      <xdr:nvCxnSpPr>
        <xdr:cNvPr id="702" name="直線コネクタ 701"/>
        <xdr:cNvCxnSpPr/>
      </xdr:nvCxnSpPr>
      <xdr:spPr>
        <a:xfrm flipV="1">
          <a:off x="22160864" y="13708380"/>
          <a:ext cx="0" cy="978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117364</xdr:rowOff>
    </xdr:from>
    <xdr:ext cx="469744" cy="259045"/>
    <xdr:sp macro="" textlink="">
      <xdr:nvSpPr>
        <xdr:cNvPr id="703" name="【児童館】&#10;一人当たり面積最小値テキスト"/>
        <xdr:cNvSpPr txBox="1"/>
      </xdr:nvSpPr>
      <xdr:spPr>
        <a:xfrm>
          <a:off x="22199600" y="1469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113537</xdr:rowOff>
    </xdr:from>
    <xdr:to>
      <xdr:col>116</xdr:col>
      <xdr:colOff>152400</xdr:colOff>
      <xdr:row>85</xdr:row>
      <xdr:rowOff>113537</xdr:rowOff>
    </xdr:to>
    <xdr:cxnSp macro="">
      <xdr:nvCxnSpPr>
        <xdr:cNvPr id="704" name="直線コネクタ 703"/>
        <xdr:cNvCxnSpPr/>
      </xdr:nvCxnSpPr>
      <xdr:spPr>
        <a:xfrm>
          <a:off x="22072600" y="1468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110507</xdr:rowOff>
    </xdr:from>
    <xdr:ext cx="469744" cy="259045"/>
    <xdr:sp macro="" textlink="">
      <xdr:nvSpPr>
        <xdr:cNvPr id="705" name="【児童館】&#10;一人当たり面積最大値テキスト"/>
        <xdr:cNvSpPr txBox="1"/>
      </xdr:nvSpPr>
      <xdr:spPr>
        <a:xfrm>
          <a:off x="22199600" y="1348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163830</xdr:rowOff>
    </xdr:from>
    <xdr:to>
      <xdr:col>116</xdr:col>
      <xdr:colOff>152400</xdr:colOff>
      <xdr:row>79</xdr:row>
      <xdr:rowOff>163830</xdr:rowOff>
    </xdr:to>
    <xdr:cxnSp macro="">
      <xdr:nvCxnSpPr>
        <xdr:cNvPr id="706" name="直線コネクタ 705"/>
        <xdr:cNvCxnSpPr/>
      </xdr:nvCxnSpPr>
      <xdr:spPr>
        <a:xfrm>
          <a:off x="22072600" y="1370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158766</xdr:rowOff>
    </xdr:from>
    <xdr:ext cx="469744" cy="259045"/>
    <xdr:sp macro="" textlink="">
      <xdr:nvSpPr>
        <xdr:cNvPr id="707" name="【児童館】&#10;一人当たり面積平均値テキスト"/>
        <xdr:cNvSpPr txBox="1"/>
      </xdr:nvSpPr>
      <xdr:spPr>
        <a:xfrm>
          <a:off x="22199600" y="1421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135889</xdr:rowOff>
    </xdr:from>
    <xdr:to>
      <xdr:col>116</xdr:col>
      <xdr:colOff>114300</xdr:colOff>
      <xdr:row>84</xdr:row>
      <xdr:rowOff>66039</xdr:rowOff>
    </xdr:to>
    <xdr:sp macro="" textlink="">
      <xdr:nvSpPr>
        <xdr:cNvPr id="708" name="フローチャート: 判断 707"/>
        <xdr:cNvSpPr/>
      </xdr:nvSpPr>
      <xdr:spPr>
        <a:xfrm>
          <a:off x="22110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709" name="フローチャート: 判断 708"/>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42163</xdr:rowOff>
    </xdr:from>
    <xdr:to>
      <xdr:col>107</xdr:col>
      <xdr:colOff>101600</xdr:colOff>
      <xdr:row>84</xdr:row>
      <xdr:rowOff>143763</xdr:rowOff>
    </xdr:to>
    <xdr:sp macro="" textlink="">
      <xdr:nvSpPr>
        <xdr:cNvPr id="710" name="フローチャート: 判断 709"/>
        <xdr:cNvSpPr/>
      </xdr:nvSpPr>
      <xdr:spPr>
        <a:xfrm>
          <a:off x="20383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711" name="フローチャート: 判断 710"/>
        <xdr:cNvSpPr/>
      </xdr:nvSpPr>
      <xdr:spPr>
        <a:xfrm>
          <a:off x="19494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55880</xdr:rowOff>
    </xdr:from>
    <xdr:to>
      <xdr:col>98</xdr:col>
      <xdr:colOff>38100</xdr:colOff>
      <xdr:row>84</xdr:row>
      <xdr:rowOff>157480</xdr:rowOff>
    </xdr:to>
    <xdr:sp macro="" textlink="">
      <xdr:nvSpPr>
        <xdr:cNvPr id="712" name="フローチャート: 判断 711"/>
        <xdr:cNvSpPr/>
      </xdr:nvSpPr>
      <xdr:spPr>
        <a:xfrm>
          <a:off x="18605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87885</xdr:rowOff>
    </xdr:from>
    <xdr:to>
      <xdr:col>116</xdr:col>
      <xdr:colOff>114300</xdr:colOff>
      <xdr:row>85</xdr:row>
      <xdr:rowOff>18035</xdr:rowOff>
    </xdr:to>
    <xdr:sp macro="" textlink="">
      <xdr:nvSpPr>
        <xdr:cNvPr id="718" name="楕円 717"/>
        <xdr:cNvSpPr/>
      </xdr:nvSpPr>
      <xdr:spPr>
        <a:xfrm>
          <a:off x="22110700" y="144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66312</xdr:rowOff>
    </xdr:from>
    <xdr:ext cx="469744" cy="259045"/>
    <xdr:sp macro="" textlink="">
      <xdr:nvSpPr>
        <xdr:cNvPr id="719" name="【児童館】&#10;一人当たり面積該当値テキスト"/>
        <xdr:cNvSpPr txBox="1"/>
      </xdr:nvSpPr>
      <xdr:spPr>
        <a:xfrm>
          <a:off x="22199600"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78739</xdr:rowOff>
    </xdr:from>
    <xdr:to>
      <xdr:col>112</xdr:col>
      <xdr:colOff>38100</xdr:colOff>
      <xdr:row>85</xdr:row>
      <xdr:rowOff>8889</xdr:rowOff>
    </xdr:to>
    <xdr:sp macro="" textlink="">
      <xdr:nvSpPr>
        <xdr:cNvPr id="720" name="楕円 719"/>
        <xdr:cNvSpPr/>
      </xdr:nvSpPr>
      <xdr:spPr>
        <a:xfrm>
          <a:off x="21272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129539</xdr:rowOff>
    </xdr:from>
    <xdr:to>
      <xdr:col>116</xdr:col>
      <xdr:colOff>63500</xdr:colOff>
      <xdr:row>84</xdr:row>
      <xdr:rowOff>138685</xdr:rowOff>
    </xdr:to>
    <xdr:cxnSp macro="">
      <xdr:nvCxnSpPr>
        <xdr:cNvPr id="721" name="直線コネクタ 720"/>
        <xdr:cNvCxnSpPr/>
      </xdr:nvCxnSpPr>
      <xdr:spPr>
        <a:xfrm>
          <a:off x="21323300" y="14531339"/>
          <a:ext cx="8382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83313</xdr:rowOff>
    </xdr:from>
    <xdr:to>
      <xdr:col>107</xdr:col>
      <xdr:colOff>101600</xdr:colOff>
      <xdr:row>85</xdr:row>
      <xdr:rowOff>13463</xdr:rowOff>
    </xdr:to>
    <xdr:sp macro="" textlink="">
      <xdr:nvSpPr>
        <xdr:cNvPr id="722" name="楕円 721"/>
        <xdr:cNvSpPr/>
      </xdr:nvSpPr>
      <xdr:spPr>
        <a:xfrm>
          <a:off x="203835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129539</xdr:rowOff>
    </xdr:from>
    <xdr:to>
      <xdr:col>111</xdr:col>
      <xdr:colOff>177800</xdr:colOff>
      <xdr:row>84</xdr:row>
      <xdr:rowOff>134113</xdr:rowOff>
    </xdr:to>
    <xdr:cxnSp macro="">
      <xdr:nvCxnSpPr>
        <xdr:cNvPr id="723" name="直線コネクタ 722"/>
        <xdr:cNvCxnSpPr/>
      </xdr:nvCxnSpPr>
      <xdr:spPr>
        <a:xfrm flipV="1">
          <a:off x="20434300" y="145313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97028</xdr:rowOff>
    </xdr:from>
    <xdr:to>
      <xdr:col>102</xdr:col>
      <xdr:colOff>165100</xdr:colOff>
      <xdr:row>85</xdr:row>
      <xdr:rowOff>27178</xdr:rowOff>
    </xdr:to>
    <xdr:sp macro="" textlink="">
      <xdr:nvSpPr>
        <xdr:cNvPr id="724" name="楕円 723"/>
        <xdr:cNvSpPr/>
      </xdr:nvSpPr>
      <xdr:spPr>
        <a:xfrm>
          <a:off x="194945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134113</xdr:rowOff>
    </xdr:from>
    <xdr:to>
      <xdr:col>107</xdr:col>
      <xdr:colOff>50800</xdr:colOff>
      <xdr:row>84</xdr:row>
      <xdr:rowOff>147828</xdr:rowOff>
    </xdr:to>
    <xdr:cxnSp macro="">
      <xdr:nvCxnSpPr>
        <xdr:cNvPr id="725" name="直線コネクタ 724"/>
        <xdr:cNvCxnSpPr/>
      </xdr:nvCxnSpPr>
      <xdr:spPr>
        <a:xfrm flipV="1">
          <a:off x="19545300" y="1453591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101600</xdr:rowOff>
    </xdr:from>
    <xdr:to>
      <xdr:col>98</xdr:col>
      <xdr:colOff>38100</xdr:colOff>
      <xdr:row>85</xdr:row>
      <xdr:rowOff>31750</xdr:rowOff>
    </xdr:to>
    <xdr:sp macro="" textlink="">
      <xdr:nvSpPr>
        <xdr:cNvPr id="726" name="楕円 725"/>
        <xdr:cNvSpPr/>
      </xdr:nvSpPr>
      <xdr:spPr>
        <a:xfrm>
          <a:off x="18605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147828</xdr:rowOff>
    </xdr:from>
    <xdr:to>
      <xdr:col>102</xdr:col>
      <xdr:colOff>114300</xdr:colOff>
      <xdr:row>84</xdr:row>
      <xdr:rowOff>152400</xdr:rowOff>
    </xdr:to>
    <xdr:cxnSp macro="">
      <xdr:nvCxnSpPr>
        <xdr:cNvPr id="727" name="直線コネクタ 726"/>
        <xdr:cNvCxnSpPr/>
      </xdr:nvCxnSpPr>
      <xdr:spPr>
        <a:xfrm flipV="1">
          <a:off x="18656300" y="145496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728" name="n_1aveValue【児童館】&#10;一人当たり面積"/>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160290</xdr:rowOff>
    </xdr:from>
    <xdr:ext cx="469744" cy="259045"/>
    <xdr:sp macro="" textlink="">
      <xdr:nvSpPr>
        <xdr:cNvPr id="729" name="n_2aveValue【児童館】&#10;一人当たり面積"/>
        <xdr:cNvSpPr txBox="1"/>
      </xdr:nvSpPr>
      <xdr:spPr>
        <a:xfrm>
          <a:off x="20199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151147</xdr:rowOff>
    </xdr:from>
    <xdr:ext cx="469744" cy="259045"/>
    <xdr:sp macro="" textlink="">
      <xdr:nvSpPr>
        <xdr:cNvPr id="730" name="n_3aveValue【児童館】&#10;一人当たり面積"/>
        <xdr:cNvSpPr txBox="1"/>
      </xdr:nvSpPr>
      <xdr:spPr>
        <a:xfrm>
          <a:off x="19310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2557</xdr:rowOff>
    </xdr:from>
    <xdr:ext cx="469744" cy="259045"/>
    <xdr:sp macro="" textlink="">
      <xdr:nvSpPr>
        <xdr:cNvPr id="731" name="n_4aveValue【児童館】&#10;一人当たり面積"/>
        <xdr:cNvSpPr txBox="1"/>
      </xdr:nvSpPr>
      <xdr:spPr>
        <a:xfrm>
          <a:off x="18421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xdr:rowOff>
    </xdr:from>
    <xdr:ext cx="469744" cy="259045"/>
    <xdr:sp macro="" textlink="">
      <xdr:nvSpPr>
        <xdr:cNvPr id="732" name="n_1mainValue【児童館】&#10;一人当たり面積"/>
        <xdr:cNvSpPr txBox="1"/>
      </xdr:nvSpPr>
      <xdr:spPr>
        <a:xfrm>
          <a:off x="210757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4590</xdr:rowOff>
    </xdr:from>
    <xdr:ext cx="469744" cy="259045"/>
    <xdr:sp macro="" textlink="">
      <xdr:nvSpPr>
        <xdr:cNvPr id="733" name="n_2mainValue【児童館】&#10;一人当たり面積"/>
        <xdr:cNvSpPr txBox="1"/>
      </xdr:nvSpPr>
      <xdr:spPr>
        <a:xfrm>
          <a:off x="20199427" y="1457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18305</xdr:rowOff>
    </xdr:from>
    <xdr:ext cx="469744" cy="259045"/>
    <xdr:sp macro="" textlink="">
      <xdr:nvSpPr>
        <xdr:cNvPr id="734" name="n_3mainValue【児童館】&#10;一人当たり面積"/>
        <xdr:cNvSpPr txBox="1"/>
      </xdr:nvSpPr>
      <xdr:spPr>
        <a:xfrm>
          <a:off x="19310427" y="1459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22877</xdr:rowOff>
    </xdr:from>
    <xdr:ext cx="469744" cy="259045"/>
    <xdr:sp macro="" textlink="">
      <xdr:nvSpPr>
        <xdr:cNvPr id="735" name="n_4mainValue【児童館】&#10;一人当たり面積"/>
        <xdr:cNvSpPr txBox="1"/>
      </xdr:nvSpPr>
      <xdr:spPr>
        <a:xfrm>
          <a:off x="18421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7" name="直線コネクタ 74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8" name="テキスト ボックス 74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9" name="直線コネクタ 74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0" name="テキスト ボックス 74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1" name="直線コネクタ 75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2" name="テキスト ボックス 75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3" name="直線コネクタ 75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4" name="テキスト ボックス 75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5" name="直線コネクタ 75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6" name="テキスト ボックス 75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7" name="直線コネクタ 75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8" name="テキスト ボックス 75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5987</xdr:rowOff>
    </xdr:from>
    <xdr:to>
      <xdr:col>85</xdr:col>
      <xdr:colOff>126364</xdr:colOff>
      <xdr:row>109</xdr:row>
      <xdr:rowOff>35379</xdr:rowOff>
    </xdr:to>
    <xdr:cxnSp macro="">
      <xdr:nvCxnSpPr>
        <xdr:cNvPr id="761" name="直線コネクタ 760"/>
        <xdr:cNvCxnSpPr/>
      </xdr:nvCxnSpPr>
      <xdr:spPr>
        <a:xfrm flipV="1">
          <a:off x="16318864" y="17150987"/>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2"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3" name="直線コネクタ 762"/>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124114</xdr:rowOff>
    </xdr:from>
    <xdr:ext cx="340478" cy="259045"/>
    <xdr:sp macro="" textlink="">
      <xdr:nvSpPr>
        <xdr:cNvPr id="764" name="【公民館】&#10;有形固定資産減価償却率最大値テキスト"/>
        <xdr:cNvSpPr txBox="1"/>
      </xdr:nvSpPr>
      <xdr:spPr>
        <a:xfrm>
          <a:off x="16357600" y="1692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5987</xdr:rowOff>
    </xdr:from>
    <xdr:to>
      <xdr:col>86</xdr:col>
      <xdr:colOff>25400</xdr:colOff>
      <xdr:row>100</xdr:row>
      <xdr:rowOff>5987</xdr:rowOff>
    </xdr:to>
    <xdr:cxnSp macro="">
      <xdr:nvCxnSpPr>
        <xdr:cNvPr id="765" name="直線コネクタ 764"/>
        <xdr:cNvCxnSpPr/>
      </xdr:nvCxnSpPr>
      <xdr:spPr>
        <a:xfrm>
          <a:off x="16230600" y="1715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26688</xdr:rowOff>
    </xdr:from>
    <xdr:ext cx="405111" cy="259045"/>
    <xdr:sp macro="" textlink="">
      <xdr:nvSpPr>
        <xdr:cNvPr id="766" name="【公民館】&#10;有形固定資産減価償却率平均値テキスト"/>
        <xdr:cNvSpPr txBox="1"/>
      </xdr:nvSpPr>
      <xdr:spPr>
        <a:xfrm>
          <a:off x="16357600" y="18200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48261</xdr:rowOff>
    </xdr:from>
    <xdr:to>
      <xdr:col>85</xdr:col>
      <xdr:colOff>177800</xdr:colOff>
      <xdr:row>106</xdr:row>
      <xdr:rowOff>149861</xdr:rowOff>
    </xdr:to>
    <xdr:sp macro="" textlink="">
      <xdr:nvSpPr>
        <xdr:cNvPr id="767" name="フローチャート: 判断 766"/>
        <xdr:cNvSpPr/>
      </xdr:nvSpPr>
      <xdr:spPr>
        <a:xfrm>
          <a:off x="16268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36830</xdr:rowOff>
    </xdr:from>
    <xdr:to>
      <xdr:col>81</xdr:col>
      <xdr:colOff>101600</xdr:colOff>
      <xdr:row>106</xdr:row>
      <xdr:rowOff>138430</xdr:rowOff>
    </xdr:to>
    <xdr:sp macro="" textlink="">
      <xdr:nvSpPr>
        <xdr:cNvPr id="768" name="フローチャート: 判断 767"/>
        <xdr:cNvSpPr/>
      </xdr:nvSpPr>
      <xdr:spPr>
        <a:xfrm>
          <a:off x="15430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61323</xdr:rowOff>
    </xdr:from>
    <xdr:to>
      <xdr:col>76</xdr:col>
      <xdr:colOff>165100</xdr:colOff>
      <xdr:row>106</xdr:row>
      <xdr:rowOff>162923</xdr:rowOff>
    </xdr:to>
    <xdr:sp macro="" textlink="">
      <xdr:nvSpPr>
        <xdr:cNvPr id="769" name="フローチャート: 判断 768"/>
        <xdr:cNvSpPr/>
      </xdr:nvSpPr>
      <xdr:spPr>
        <a:xfrm>
          <a:off x="14541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27032</xdr:rowOff>
    </xdr:from>
    <xdr:to>
      <xdr:col>72</xdr:col>
      <xdr:colOff>38100</xdr:colOff>
      <xdr:row>106</xdr:row>
      <xdr:rowOff>128632</xdr:rowOff>
    </xdr:to>
    <xdr:sp macro="" textlink="">
      <xdr:nvSpPr>
        <xdr:cNvPr id="770" name="フローチャート: 判断 769"/>
        <xdr:cNvSpPr/>
      </xdr:nvSpPr>
      <xdr:spPr>
        <a:xfrm>
          <a:off x="13652500" y="182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46627</xdr:rowOff>
    </xdr:from>
    <xdr:to>
      <xdr:col>67</xdr:col>
      <xdr:colOff>101600</xdr:colOff>
      <xdr:row>106</xdr:row>
      <xdr:rowOff>148227</xdr:rowOff>
    </xdr:to>
    <xdr:sp macro="" textlink="">
      <xdr:nvSpPr>
        <xdr:cNvPr id="771" name="フローチャート: 判断 770"/>
        <xdr:cNvSpPr/>
      </xdr:nvSpPr>
      <xdr:spPr>
        <a:xfrm>
          <a:off x="12763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53158</xdr:rowOff>
    </xdr:from>
    <xdr:to>
      <xdr:col>85</xdr:col>
      <xdr:colOff>177800</xdr:colOff>
      <xdr:row>105</xdr:row>
      <xdr:rowOff>154758</xdr:rowOff>
    </xdr:to>
    <xdr:sp macro="" textlink="">
      <xdr:nvSpPr>
        <xdr:cNvPr id="777" name="楕円 776"/>
        <xdr:cNvSpPr/>
      </xdr:nvSpPr>
      <xdr:spPr>
        <a:xfrm>
          <a:off x="16268700" y="180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76035</xdr:rowOff>
    </xdr:from>
    <xdr:ext cx="405111" cy="259045"/>
    <xdr:sp macro="" textlink="">
      <xdr:nvSpPr>
        <xdr:cNvPr id="778" name="【公民館】&#10;有形固定資産減価償却率該当値テキスト"/>
        <xdr:cNvSpPr txBox="1"/>
      </xdr:nvSpPr>
      <xdr:spPr>
        <a:xfrm>
          <a:off x="16357600" y="1790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15602</xdr:rowOff>
    </xdr:from>
    <xdr:to>
      <xdr:col>81</xdr:col>
      <xdr:colOff>101600</xdr:colOff>
      <xdr:row>105</xdr:row>
      <xdr:rowOff>117202</xdr:rowOff>
    </xdr:to>
    <xdr:sp macro="" textlink="">
      <xdr:nvSpPr>
        <xdr:cNvPr id="779" name="楕円 778"/>
        <xdr:cNvSpPr/>
      </xdr:nvSpPr>
      <xdr:spPr>
        <a:xfrm>
          <a:off x="15430500" y="1801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66402</xdr:rowOff>
    </xdr:from>
    <xdr:to>
      <xdr:col>85</xdr:col>
      <xdr:colOff>127000</xdr:colOff>
      <xdr:row>105</xdr:row>
      <xdr:rowOff>103958</xdr:rowOff>
    </xdr:to>
    <xdr:cxnSp macro="">
      <xdr:nvCxnSpPr>
        <xdr:cNvPr id="780" name="直線コネクタ 779"/>
        <xdr:cNvCxnSpPr/>
      </xdr:nvCxnSpPr>
      <xdr:spPr>
        <a:xfrm>
          <a:off x="15481300" y="18068652"/>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142966</xdr:rowOff>
    </xdr:from>
    <xdr:to>
      <xdr:col>76</xdr:col>
      <xdr:colOff>165100</xdr:colOff>
      <xdr:row>105</xdr:row>
      <xdr:rowOff>73116</xdr:rowOff>
    </xdr:to>
    <xdr:sp macro="" textlink="">
      <xdr:nvSpPr>
        <xdr:cNvPr id="781" name="楕円 780"/>
        <xdr:cNvSpPr/>
      </xdr:nvSpPr>
      <xdr:spPr>
        <a:xfrm>
          <a:off x="14541500" y="179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22316</xdr:rowOff>
    </xdr:from>
    <xdr:to>
      <xdr:col>81</xdr:col>
      <xdr:colOff>50800</xdr:colOff>
      <xdr:row>105</xdr:row>
      <xdr:rowOff>66402</xdr:rowOff>
    </xdr:to>
    <xdr:cxnSp macro="">
      <xdr:nvCxnSpPr>
        <xdr:cNvPr id="782" name="直線コネクタ 781"/>
        <xdr:cNvCxnSpPr/>
      </xdr:nvCxnSpPr>
      <xdr:spPr>
        <a:xfrm>
          <a:off x="14592300" y="18024566"/>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110308</xdr:rowOff>
    </xdr:from>
    <xdr:to>
      <xdr:col>72</xdr:col>
      <xdr:colOff>38100</xdr:colOff>
      <xdr:row>105</xdr:row>
      <xdr:rowOff>40458</xdr:rowOff>
    </xdr:to>
    <xdr:sp macro="" textlink="">
      <xdr:nvSpPr>
        <xdr:cNvPr id="783" name="楕円 782"/>
        <xdr:cNvSpPr/>
      </xdr:nvSpPr>
      <xdr:spPr>
        <a:xfrm>
          <a:off x="13652500" y="179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161108</xdr:rowOff>
    </xdr:from>
    <xdr:to>
      <xdr:col>76</xdr:col>
      <xdr:colOff>114300</xdr:colOff>
      <xdr:row>105</xdr:row>
      <xdr:rowOff>22316</xdr:rowOff>
    </xdr:to>
    <xdr:cxnSp macro="">
      <xdr:nvCxnSpPr>
        <xdr:cNvPr id="784" name="直線コネクタ 783"/>
        <xdr:cNvCxnSpPr/>
      </xdr:nvCxnSpPr>
      <xdr:spPr>
        <a:xfrm>
          <a:off x="13703300" y="1799190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62956</xdr:rowOff>
    </xdr:from>
    <xdr:to>
      <xdr:col>67</xdr:col>
      <xdr:colOff>101600</xdr:colOff>
      <xdr:row>104</xdr:row>
      <xdr:rowOff>164556</xdr:rowOff>
    </xdr:to>
    <xdr:sp macro="" textlink="">
      <xdr:nvSpPr>
        <xdr:cNvPr id="785" name="楕円 784"/>
        <xdr:cNvSpPr/>
      </xdr:nvSpPr>
      <xdr:spPr>
        <a:xfrm>
          <a:off x="12763500" y="1789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113756</xdr:rowOff>
    </xdr:from>
    <xdr:to>
      <xdr:col>71</xdr:col>
      <xdr:colOff>177800</xdr:colOff>
      <xdr:row>104</xdr:row>
      <xdr:rowOff>161108</xdr:rowOff>
    </xdr:to>
    <xdr:cxnSp macro="">
      <xdr:nvCxnSpPr>
        <xdr:cNvPr id="786" name="直線コネクタ 785"/>
        <xdr:cNvCxnSpPr/>
      </xdr:nvCxnSpPr>
      <xdr:spPr>
        <a:xfrm>
          <a:off x="12814300" y="17944556"/>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129557</xdr:rowOff>
    </xdr:from>
    <xdr:ext cx="405111" cy="259045"/>
    <xdr:sp macro="" textlink="">
      <xdr:nvSpPr>
        <xdr:cNvPr id="787" name="n_1aveValue【公民館】&#10;有形固定資産減価償却率"/>
        <xdr:cNvSpPr txBox="1"/>
      </xdr:nvSpPr>
      <xdr:spPr>
        <a:xfrm>
          <a:off x="152660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154050</xdr:rowOff>
    </xdr:from>
    <xdr:ext cx="405111" cy="259045"/>
    <xdr:sp macro="" textlink="">
      <xdr:nvSpPr>
        <xdr:cNvPr id="788" name="n_2aveValue【公民館】&#10;有形固定資産減価償却率"/>
        <xdr:cNvSpPr txBox="1"/>
      </xdr:nvSpPr>
      <xdr:spPr>
        <a:xfrm>
          <a:off x="14389744"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119759</xdr:rowOff>
    </xdr:from>
    <xdr:ext cx="405111" cy="259045"/>
    <xdr:sp macro="" textlink="">
      <xdr:nvSpPr>
        <xdr:cNvPr id="789" name="n_3aveValue【公民館】&#10;有形固定資産減価償却率"/>
        <xdr:cNvSpPr txBox="1"/>
      </xdr:nvSpPr>
      <xdr:spPr>
        <a:xfrm>
          <a:off x="13500744" y="1829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139354</xdr:rowOff>
    </xdr:from>
    <xdr:ext cx="405111" cy="259045"/>
    <xdr:sp macro="" textlink="">
      <xdr:nvSpPr>
        <xdr:cNvPr id="790" name="n_4aveValue【公民館】&#10;有形固定資産減価償却率"/>
        <xdr:cNvSpPr txBox="1"/>
      </xdr:nvSpPr>
      <xdr:spPr>
        <a:xfrm>
          <a:off x="12611744" y="1831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133729</xdr:rowOff>
    </xdr:from>
    <xdr:ext cx="405111" cy="259045"/>
    <xdr:sp macro="" textlink="">
      <xdr:nvSpPr>
        <xdr:cNvPr id="791" name="n_1mainValue【公民館】&#10;有形固定資産減価償却率"/>
        <xdr:cNvSpPr txBox="1"/>
      </xdr:nvSpPr>
      <xdr:spPr>
        <a:xfrm>
          <a:off x="15266044" y="1779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89643</xdr:rowOff>
    </xdr:from>
    <xdr:ext cx="405111" cy="259045"/>
    <xdr:sp macro="" textlink="">
      <xdr:nvSpPr>
        <xdr:cNvPr id="792" name="n_2mainValue【公民館】&#10;有形固定資産減価償却率"/>
        <xdr:cNvSpPr txBox="1"/>
      </xdr:nvSpPr>
      <xdr:spPr>
        <a:xfrm>
          <a:off x="143897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56985</xdr:rowOff>
    </xdr:from>
    <xdr:ext cx="405111" cy="259045"/>
    <xdr:sp macro="" textlink="">
      <xdr:nvSpPr>
        <xdr:cNvPr id="793" name="n_3mainValue【公民館】&#10;有形固定資産減価償却率"/>
        <xdr:cNvSpPr txBox="1"/>
      </xdr:nvSpPr>
      <xdr:spPr>
        <a:xfrm>
          <a:off x="13500744" y="177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9633</xdr:rowOff>
    </xdr:from>
    <xdr:ext cx="405111" cy="259045"/>
    <xdr:sp macro="" textlink="">
      <xdr:nvSpPr>
        <xdr:cNvPr id="794" name="n_4mainValue【公民館】&#10;有形固定資産減価償却率"/>
        <xdr:cNvSpPr txBox="1"/>
      </xdr:nvSpPr>
      <xdr:spPr>
        <a:xfrm>
          <a:off x="126117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805" name="直線コネクタ 804"/>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06" name="テキスト ボックス 805"/>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7" name="直線コネクタ 80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8" name="テキスト ボックス 80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09" name="直線コネクタ 808"/>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10" name="テキスト ボックス 809"/>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2" name="テキスト ボックス 8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157925</xdr:rowOff>
    </xdr:from>
    <xdr:to>
      <xdr:col>116</xdr:col>
      <xdr:colOff>62864</xdr:colOff>
      <xdr:row>107</xdr:row>
      <xdr:rowOff>123634</xdr:rowOff>
    </xdr:to>
    <xdr:cxnSp macro="">
      <xdr:nvCxnSpPr>
        <xdr:cNvPr id="814" name="直線コネクタ 813"/>
        <xdr:cNvCxnSpPr/>
      </xdr:nvCxnSpPr>
      <xdr:spPr>
        <a:xfrm flipV="1">
          <a:off x="22160864" y="17302925"/>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127461</xdr:rowOff>
    </xdr:from>
    <xdr:ext cx="469744" cy="259045"/>
    <xdr:sp macro="" textlink="">
      <xdr:nvSpPr>
        <xdr:cNvPr id="815" name="【公民館】&#10;一人当たり面積最小値テキスト"/>
        <xdr:cNvSpPr txBox="1"/>
      </xdr:nvSpPr>
      <xdr:spPr>
        <a:xfrm>
          <a:off x="22199600" y="1847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123634</xdr:rowOff>
    </xdr:from>
    <xdr:to>
      <xdr:col>116</xdr:col>
      <xdr:colOff>152400</xdr:colOff>
      <xdr:row>107</xdr:row>
      <xdr:rowOff>123634</xdr:rowOff>
    </xdr:to>
    <xdr:cxnSp macro="">
      <xdr:nvCxnSpPr>
        <xdr:cNvPr id="816" name="直線コネクタ 815"/>
        <xdr:cNvCxnSpPr/>
      </xdr:nvCxnSpPr>
      <xdr:spPr>
        <a:xfrm>
          <a:off x="22072600" y="1846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104602</xdr:rowOff>
    </xdr:from>
    <xdr:ext cx="469744" cy="259045"/>
    <xdr:sp macro="" textlink="">
      <xdr:nvSpPr>
        <xdr:cNvPr id="817" name="【公民館】&#10;一人当たり面積最大値テキスト"/>
        <xdr:cNvSpPr txBox="1"/>
      </xdr:nvSpPr>
      <xdr:spPr>
        <a:xfrm>
          <a:off x="22199600" y="1707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157925</xdr:rowOff>
    </xdr:from>
    <xdr:to>
      <xdr:col>116</xdr:col>
      <xdr:colOff>152400</xdr:colOff>
      <xdr:row>100</xdr:row>
      <xdr:rowOff>157925</xdr:rowOff>
    </xdr:to>
    <xdr:cxnSp macro="">
      <xdr:nvCxnSpPr>
        <xdr:cNvPr id="818" name="直線コネクタ 817"/>
        <xdr:cNvCxnSpPr/>
      </xdr:nvCxnSpPr>
      <xdr:spPr>
        <a:xfrm>
          <a:off x="22072600" y="17302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48277</xdr:rowOff>
    </xdr:from>
    <xdr:ext cx="469744" cy="259045"/>
    <xdr:sp macro="" textlink="">
      <xdr:nvSpPr>
        <xdr:cNvPr id="819" name="【公民館】&#10;一人当たり面積平均値テキスト"/>
        <xdr:cNvSpPr txBox="1"/>
      </xdr:nvSpPr>
      <xdr:spPr>
        <a:xfrm>
          <a:off x="22199600" y="1805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820" name="フローチャート: 判断 819"/>
        <xdr:cNvSpPr/>
      </xdr:nvSpPr>
      <xdr:spPr>
        <a:xfrm>
          <a:off x="22110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28257</xdr:rowOff>
    </xdr:from>
    <xdr:to>
      <xdr:col>112</xdr:col>
      <xdr:colOff>38100</xdr:colOff>
      <xdr:row>106</xdr:row>
      <xdr:rowOff>129857</xdr:rowOff>
    </xdr:to>
    <xdr:sp macro="" textlink="">
      <xdr:nvSpPr>
        <xdr:cNvPr id="821" name="フローチャート: 判断 820"/>
        <xdr:cNvSpPr/>
      </xdr:nvSpPr>
      <xdr:spPr>
        <a:xfrm>
          <a:off x="21272500" y="1820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30544</xdr:rowOff>
    </xdr:from>
    <xdr:to>
      <xdr:col>107</xdr:col>
      <xdr:colOff>101600</xdr:colOff>
      <xdr:row>106</xdr:row>
      <xdr:rowOff>132144</xdr:rowOff>
    </xdr:to>
    <xdr:sp macro="" textlink="">
      <xdr:nvSpPr>
        <xdr:cNvPr id="822" name="フローチャート: 判断 821"/>
        <xdr:cNvSpPr/>
      </xdr:nvSpPr>
      <xdr:spPr>
        <a:xfrm>
          <a:off x="20383500" y="1820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29972</xdr:rowOff>
    </xdr:from>
    <xdr:to>
      <xdr:col>102</xdr:col>
      <xdr:colOff>165100</xdr:colOff>
      <xdr:row>106</xdr:row>
      <xdr:rowOff>131572</xdr:rowOff>
    </xdr:to>
    <xdr:sp macro="" textlink="">
      <xdr:nvSpPr>
        <xdr:cNvPr id="823" name="フローチャート: 判断 822"/>
        <xdr:cNvSpPr/>
      </xdr:nvSpPr>
      <xdr:spPr>
        <a:xfrm>
          <a:off x="19494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57404</xdr:rowOff>
    </xdr:from>
    <xdr:to>
      <xdr:col>98</xdr:col>
      <xdr:colOff>38100</xdr:colOff>
      <xdr:row>106</xdr:row>
      <xdr:rowOff>159004</xdr:rowOff>
    </xdr:to>
    <xdr:sp macro="" textlink="">
      <xdr:nvSpPr>
        <xdr:cNvPr id="824" name="フローチャート: 判断 823"/>
        <xdr:cNvSpPr/>
      </xdr:nvSpPr>
      <xdr:spPr>
        <a:xfrm>
          <a:off x="18605500" y="1823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5" name="テキスト ボックス 8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7683</xdr:rowOff>
    </xdr:from>
    <xdr:to>
      <xdr:col>116</xdr:col>
      <xdr:colOff>114300</xdr:colOff>
      <xdr:row>107</xdr:row>
      <xdr:rowOff>109283</xdr:rowOff>
    </xdr:to>
    <xdr:sp macro="" textlink="">
      <xdr:nvSpPr>
        <xdr:cNvPr id="830" name="楕円 829"/>
        <xdr:cNvSpPr/>
      </xdr:nvSpPr>
      <xdr:spPr>
        <a:xfrm>
          <a:off x="22110700" y="1835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94060</xdr:rowOff>
    </xdr:from>
    <xdr:ext cx="469744" cy="259045"/>
    <xdr:sp macro="" textlink="">
      <xdr:nvSpPr>
        <xdr:cNvPr id="831" name="【公民館】&#10;一人当たり面積該当値テキスト"/>
        <xdr:cNvSpPr txBox="1"/>
      </xdr:nvSpPr>
      <xdr:spPr>
        <a:xfrm>
          <a:off x="22199600" y="18267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8255</xdr:rowOff>
    </xdr:from>
    <xdr:to>
      <xdr:col>112</xdr:col>
      <xdr:colOff>38100</xdr:colOff>
      <xdr:row>107</xdr:row>
      <xdr:rowOff>109855</xdr:rowOff>
    </xdr:to>
    <xdr:sp macro="" textlink="">
      <xdr:nvSpPr>
        <xdr:cNvPr id="832" name="楕円 831"/>
        <xdr:cNvSpPr/>
      </xdr:nvSpPr>
      <xdr:spPr>
        <a:xfrm>
          <a:off x="21272500" y="183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58483</xdr:rowOff>
    </xdr:from>
    <xdr:to>
      <xdr:col>116</xdr:col>
      <xdr:colOff>63500</xdr:colOff>
      <xdr:row>107</xdr:row>
      <xdr:rowOff>59055</xdr:rowOff>
    </xdr:to>
    <xdr:cxnSp macro="">
      <xdr:nvCxnSpPr>
        <xdr:cNvPr id="833" name="直線コネクタ 832"/>
        <xdr:cNvCxnSpPr/>
      </xdr:nvCxnSpPr>
      <xdr:spPr>
        <a:xfrm flipV="1">
          <a:off x="21323300" y="18403633"/>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9398</xdr:rowOff>
    </xdr:from>
    <xdr:to>
      <xdr:col>107</xdr:col>
      <xdr:colOff>101600</xdr:colOff>
      <xdr:row>107</xdr:row>
      <xdr:rowOff>110998</xdr:rowOff>
    </xdr:to>
    <xdr:sp macro="" textlink="">
      <xdr:nvSpPr>
        <xdr:cNvPr id="834" name="楕円 833"/>
        <xdr:cNvSpPr/>
      </xdr:nvSpPr>
      <xdr:spPr>
        <a:xfrm>
          <a:off x="20383500" y="183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59055</xdr:rowOff>
    </xdr:from>
    <xdr:to>
      <xdr:col>111</xdr:col>
      <xdr:colOff>177800</xdr:colOff>
      <xdr:row>107</xdr:row>
      <xdr:rowOff>60198</xdr:rowOff>
    </xdr:to>
    <xdr:cxnSp macro="">
      <xdr:nvCxnSpPr>
        <xdr:cNvPr id="835" name="直線コネクタ 834"/>
        <xdr:cNvCxnSpPr/>
      </xdr:nvCxnSpPr>
      <xdr:spPr>
        <a:xfrm flipV="1">
          <a:off x="20434300" y="18404205"/>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9970</xdr:rowOff>
    </xdr:from>
    <xdr:to>
      <xdr:col>102</xdr:col>
      <xdr:colOff>165100</xdr:colOff>
      <xdr:row>107</xdr:row>
      <xdr:rowOff>111570</xdr:rowOff>
    </xdr:to>
    <xdr:sp macro="" textlink="">
      <xdr:nvSpPr>
        <xdr:cNvPr id="836" name="楕円 835"/>
        <xdr:cNvSpPr/>
      </xdr:nvSpPr>
      <xdr:spPr>
        <a:xfrm>
          <a:off x="19494500" y="1835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60198</xdr:rowOff>
    </xdr:from>
    <xdr:to>
      <xdr:col>107</xdr:col>
      <xdr:colOff>50800</xdr:colOff>
      <xdr:row>107</xdr:row>
      <xdr:rowOff>60770</xdr:rowOff>
    </xdr:to>
    <xdr:cxnSp macro="">
      <xdr:nvCxnSpPr>
        <xdr:cNvPr id="837" name="直線コネクタ 836"/>
        <xdr:cNvCxnSpPr/>
      </xdr:nvCxnSpPr>
      <xdr:spPr>
        <a:xfrm flipV="1">
          <a:off x="19545300" y="18405348"/>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10540</xdr:rowOff>
    </xdr:from>
    <xdr:to>
      <xdr:col>98</xdr:col>
      <xdr:colOff>38100</xdr:colOff>
      <xdr:row>107</xdr:row>
      <xdr:rowOff>112140</xdr:rowOff>
    </xdr:to>
    <xdr:sp macro="" textlink="">
      <xdr:nvSpPr>
        <xdr:cNvPr id="838" name="楕円 837"/>
        <xdr:cNvSpPr/>
      </xdr:nvSpPr>
      <xdr:spPr>
        <a:xfrm>
          <a:off x="18605500" y="183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60770</xdr:rowOff>
    </xdr:from>
    <xdr:to>
      <xdr:col>102</xdr:col>
      <xdr:colOff>114300</xdr:colOff>
      <xdr:row>107</xdr:row>
      <xdr:rowOff>61340</xdr:rowOff>
    </xdr:to>
    <xdr:cxnSp macro="">
      <xdr:nvCxnSpPr>
        <xdr:cNvPr id="839" name="直線コネクタ 838"/>
        <xdr:cNvCxnSpPr/>
      </xdr:nvCxnSpPr>
      <xdr:spPr>
        <a:xfrm flipV="1">
          <a:off x="18656300" y="18405920"/>
          <a:ext cx="8890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146384</xdr:rowOff>
    </xdr:from>
    <xdr:ext cx="469744" cy="259045"/>
    <xdr:sp macro="" textlink="">
      <xdr:nvSpPr>
        <xdr:cNvPr id="840" name="n_1aveValue【公民館】&#10;一人当たり面積"/>
        <xdr:cNvSpPr txBox="1"/>
      </xdr:nvSpPr>
      <xdr:spPr>
        <a:xfrm>
          <a:off x="21075727" y="1797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148671</xdr:rowOff>
    </xdr:from>
    <xdr:ext cx="469744" cy="259045"/>
    <xdr:sp macro="" textlink="">
      <xdr:nvSpPr>
        <xdr:cNvPr id="841" name="n_2aveValue【公民館】&#10;一人当たり面積"/>
        <xdr:cNvSpPr txBox="1"/>
      </xdr:nvSpPr>
      <xdr:spPr>
        <a:xfrm>
          <a:off x="20199427" y="1797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148099</xdr:rowOff>
    </xdr:from>
    <xdr:ext cx="469744" cy="259045"/>
    <xdr:sp macro="" textlink="">
      <xdr:nvSpPr>
        <xdr:cNvPr id="842" name="n_3aveValue【公民館】&#10;一人当たり面積"/>
        <xdr:cNvSpPr txBox="1"/>
      </xdr:nvSpPr>
      <xdr:spPr>
        <a:xfrm>
          <a:off x="19310427" y="1797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4081</xdr:rowOff>
    </xdr:from>
    <xdr:ext cx="469744" cy="259045"/>
    <xdr:sp macro="" textlink="">
      <xdr:nvSpPr>
        <xdr:cNvPr id="843" name="n_4aveValue【公民館】&#10;一人当たり面積"/>
        <xdr:cNvSpPr txBox="1"/>
      </xdr:nvSpPr>
      <xdr:spPr>
        <a:xfrm>
          <a:off x="18421427" y="1800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100982</xdr:rowOff>
    </xdr:from>
    <xdr:ext cx="469744" cy="259045"/>
    <xdr:sp macro="" textlink="">
      <xdr:nvSpPr>
        <xdr:cNvPr id="844" name="n_1mainValue【公民館】&#10;一人当たり面積"/>
        <xdr:cNvSpPr txBox="1"/>
      </xdr:nvSpPr>
      <xdr:spPr>
        <a:xfrm>
          <a:off x="21075727" y="1844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102125</xdr:rowOff>
    </xdr:from>
    <xdr:ext cx="469744" cy="259045"/>
    <xdr:sp macro="" textlink="">
      <xdr:nvSpPr>
        <xdr:cNvPr id="845" name="n_2mainValue【公民館】&#10;一人当たり面積"/>
        <xdr:cNvSpPr txBox="1"/>
      </xdr:nvSpPr>
      <xdr:spPr>
        <a:xfrm>
          <a:off x="20199427" y="1844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102697</xdr:rowOff>
    </xdr:from>
    <xdr:ext cx="469744" cy="259045"/>
    <xdr:sp macro="" textlink="">
      <xdr:nvSpPr>
        <xdr:cNvPr id="846" name="n_3mainValue【公民館】&#10;一人当たり面積"/>
        <xdr:cNvSpPr txBox="1"/>
      </xdr:nvSpPr>
      <xdr:spPr>
        <a:xfrm>
          <a:off x="19310427" y="1844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103267</xdr:rowOff>
    </xdr:from>
    <xdr:ext cx="469744" cy="259045"/>
    <xdr:sp macro="" textlink="">
      <xdr:nvSpPr>
        <xdr:cNvPr id="847" name="n_4mainValue【公民館】&#10;一人当たり面積"/>
        <xdr:cNvSpPr txBox="1"/>
      </xdr:nvSpPr>
      <xdr:spPr>
        <a:xfrm>
          <a:off x="18421427" y="1844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類似団体と比較して特に有形固定資産償却率が高い施設は、公営住宅、学校施設、保育所である。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公営住宅については、有形固定資産償却率がほぼ</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％に近い数値となっているが、令和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除却</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が完了した。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学校施設については、平成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年度に新設した給食調理場を除き、小学校校舎及び中学校校舎の老朽化が特に進んでいる。また、小学校においては、学校施設長寿命化計画に基づき、令和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年度にかけて、新校舎の建築、既存第</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第</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校舎の除却、既存第</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校舎の集約化事業を行っているところであり、小学校の有形固定資産償却率は低下が見込まれる。中学校においては、計画に基づき施設マネジメントを行っていくこととしたい。</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保育所については、平成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の増築部分を除き、建物の築年数は耐用年数に達しているものの、令和元年度に実施した劣化度調査及び劣化度評価の結果は比較的良好であった。少子化が進む中、域内幼稚園の認定こども園への移行などの外部要因も考慮し、保育所機能の民営化を視野に入れた施設マネジメントを実施し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埼玉県横瀬町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8,131
8,055
49.36
5,158,984
4,949,393
153,231
2,505,647
3,379,053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27.3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56606</xdr:rowOff>
    </xdr:from>
    <xdr:to>
      <xdr:col>24</xdr:col>
      <xdr:colOff>62865</xdr:colOff>
      <xdr:row>42</xdr:row>
      <xdr:rowOff>92528</xdr:rowOff>
    </xdr:to>
    <xdr:cxnSp macro="">
      <xdr:nvCxnSpPr>
        <xdr:cNvPr id="58" name="直線コネクタ 57"/>
        <xdr:cNvCxnSpPr/>
      </xdr:nvCxnSpPr>
      <xdr:spPr>
        <a:xfrm flipV="1">
          <a:off x="4634865" y="5714456"/>
          <a:ext cx="0" cy="157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3283</xdr:rowOff>
    </xdr:from>
    <xdr:ext cx="340478" cy="259045"/>
    <xdr:sp macro="" textlink="">
      <xdr:nvSpPr>
        <xdr:cNvPr id="61" name="【図書館】&#10;有形固定資産減価償却率最大値テキスト"/>
        <xdr:cNvSpPr txBox="1"/>
      </xdr:nvSpPr>
      <xdr:spPr>
        <a:xfrm>
          <a:off x="4673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56606</xdr:rowOff>
    </xdr:from>
    <xdr:to>
      <xdr:col>24</xdr:col>
      <xdr:colOff>152400</xdr:colOff>
      <xdr:row>33</xdr:row>
      <xdr:rowOff>56606</xdr:rowOff>
    </xdr:to>
    <xdr:cxnSp macro="">
      <xdr:nvCxnSpPr>
        <xdr:cNvPr id="62" name="直線コネクタ 61"/>
        <xdr:cNvCxnSpPr/>
      </xdr:nvCxnSpPr>
      <xdr:spPr>
        <a:xfrm>
          <a:off x="4546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156046</xdr:rowOff>
    </xdr:from>
    <xdr:ext cx="405111" cy="259045"/>
    <xdr:sp macro="" textlink="">
      <xdr:nvSpPr>
        <xdr:cNvPr id="63" name="【図書館】&#10;有形固定資産減価償却率平均値テキスト"/>
        <xdr:cNvSpPr txBox="1"/>
      </xdr:nvSpPr>
      <xdr:spPr>
        <a:xfrm>
          <a:off x="4673600" y="6156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133169</xdr:rowOff>
    </xdr:from>
    <xdr:to>
      <xdr:col>24</xdr:col>
      <xdr:colOff>114300</xdr:colOff>
      <xdr:row>37</xdr:row>
      <xdr:rowOff>63319</xdr:rowOff>
    </xdr:to>
    <xdr:sp macro="" textlink="">
      <xdr:nvSpPr>
        <xdr:cNvPr id="64" name="フローチャート: 判断 63"/>
        <xdr:cNvSpPr/>
      </xdr:nvSpPr>
      <xdr:spPr>
        <a:xfrm>
          <a:off x="45847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102144</xdr:rowOff>
    </xdr:from>
    <xdr:to>
      <xdr:col>20</xdr:col>
      <xdr:colOff>38100</xdr:colOff>
      <xdr:row>37</xdr:row>
      <xdr:rowOff>32294</xdr:rowOff>
    </xdr:to>
    <xdr:sp macro="" textlink="">
      <xdr:nvSpPr>
        <xdr:cNvPr id="65" name="フローチャート: 判断 64"/>
        <xdr:cNvSpPr/>
      </xdr:nvSpPr>
      <xdr:spPr>
        <a:xfrm>
          <a:off x="3746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84183</xdr:rowOff>
    </xdr:from>
    <xdr:to>
      <xdr:col>15</xdr:col>
      <xdr:colOff>101600</xdr:colOff>
      <xdr:row>37</xdr:row>
      <xdr:rowOff>14333</xdr:rowOff>
    </xdr:to>
    <xdr:sp macro="" textlink="">
      <xdr:nvSpPr>
        <xdr:cNvPr id="66" name="フローチャート: 判断 65"/>
        <xdr:cNvSpPr/>
      </xdr:nvSpPr>
      <xdr:spPr>
        <a:xfrm>
          <a:off x="2857500" y="625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41728</xdr:rowOff>
    </xdr:from>
    <xdr:to>
      <xdr:col>10</xdr:col>
      <xdr:colOff>165100</xdr:colOff>
      <xdr:row>36</xdr:row>
      <xdr:rowOff>143328</xdr:rowOff>
    </xdr:to>
    <xdr:sp macro="" textlink="">
      <xdr:nvSpPr>
        <xdr:cNvPr id="67" name="フローチャート: 判断 66"/>
        <xdr:cNvSpPr/>
      </xdr:nvSpPr>
      <xdr:spPr>
        <a:xfrm>
          <a:off x="1968500" y="621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93980</xdr:rowOff>
    </xdr:from>
    <xdr:to>
      <xdr:col>6</xdr:col>
      <xdr:colOff>38100</xdr:colOff>
      <xdr:row>37</xdr:row>
      <xdr:rowOff>24130</xdr:rowOff>
    </xdr:to>
    <xdr:sp macro="" textlink="">
      <xdr:nvSpPr>
        <xdr:cNvPr id="68" name="フローチャート: 判断 67"/>
        <xdr:cNvSpPr/>
      </xdr:nvSpPr>
      <xdr:spPr>
        <a:xfrm>
          <a:off x="1079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110309</xdr:rowOff>
    </xdr:from>
    <xdr:to>
      <xdr:col>24</xdr:col>
      <xdr:colOff>114300</xdr:colOff>
      <xdr:row>39</xdr:row>
      <xdr:rowOff>40459</xdr:rowOff>
    </xdr:to>
    <xdr:sp macro="" textlink="">
      <xdr:nvSpPr>
        <xdr:cNvPr id="74" name="楕円 73"/>
        <xdr:cNvSpPr/>
      </xdr:nvSpPr>
      <xdr:spPr>
        <a:xfrm>
          <a:off x="4584700" y="66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88736</xdr:rowOff>
    </xdr:from>
    <xdr:ext cx="405111" cy="259045"/>
    <xdr:sp macro="" textlink="">
      <xdr:nvSpPr>
        <xdr:cNvPr id="75" name="【図書館】&#10;有形固定資産減価償却率該当値テキスト"/>
        <xdr:cNvSpPr txBox="1"/>
      </xdr:nvSpPr>
      <xdr:spPr>
        <a:xfrm>
          <a:off x="4673600" y="660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72753</xdr:rowOff>
    </xdr:from>
    <xdr:to>
      <xdr:col>20</xdr:col>
      <xdr:colOff>38100</xdr:colOff>
      <xdr:row>39</xdr:row>
      <xdr:rowOff>2903</xdr:rowOff>
    </xdr:to>
    <xdr:sp macro="" textlink="">
      <xdr:nvSpPr>
        <xdr:cNvPr id="76" name="楕円 75"/>
        <xdr:cNvSpPr/>
      </xdr:nvSpPr>
      <xdr:spPr>
        <a:xfrm>
          <a:off x="3746500" y="658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123553</xdr:rowOff>
    </xdr:from>
    <xdr:to>
      <xdr:col>24</xdr:col>
      <xdr:colOff>63500</xdr:colOff>
      <xdr:row>38</xdr:row>
      <xdr:rowOff>161109</xdr:rowOff>
    </xdr:to>
    <xdr:cxnSp macro="">
      <xdr:nvCxnSpPr>
        <xdr:cNvPr id="77" name="直線コネクタ 76"/>
        <xdr:cNvCxnSpPr/>
      </xdr:nvCxnSpPr>
      <xdr:spPr>
        <a:xfrm>
          <a:off x="3797300" y="6638653"/>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28666</xdr:rowOff>
    </xdr:from>
    <xdr:to>
      <xdr:col>15</xdr:col>
      <xdr:colOff>101600</xdr:colOff>
      <xdr:row>38</xdr:row>
      <xdr:rowOff>130266</xdr:rowOff>
    </xdr:to>
    <xdr:sp macro="" textlink="">
      <xdr:nvSpPr>
        <xdr:cNvPr id="78" name="楕円 77"/>
        <xdr:cNvSpPr/>
      </xdr:nvSpPr>
      <xdr:spPr>
        <a:xfrm>
          <a:off x="2857500" y="654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79466</xdr:rowOff>
    </xdr:from>
    <xdr:to>
      <xdr:col>19</xdr:col>
      <xdr:colOff>177800</xdr:colOff>
      <xdr:row>38</xdr:row>
      <xdr:rowOff>123553</xdr:rowOff>
    </xdr:to>
    <xdr:cxnSp macro="">
      <xdr:nvCxnSpPr>
        <xdr:cNvPr id="79" name="直線コネクタ 78"/>
        <xdr:cNvCxnSpPr/>
      </xdr:nvCxnSpPr>
      <xdr:spPr>
        <a:xfrm>
          <a:off x="2908300" y="659456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167459</xdr:rowOff>
    </xdr:from>
    <xdr:to>
      <xdr:col>10</xdr:col>
      <xdr:colOff>165100</xdr:colOff>
      <xdr:row>38</xdr:row>
      <xdr:rowOff>97609</xdr:rowOff>
    </xdr:to>
    <xdr:sp macro="" textlink="">
      <xdr:nvSpPr>
        <xdr:cNvPr id="80" name="楕円 79"/>
        <xdr:cNvSpPr/>
      </xdr:nvSpPr>
      <xdr:spPr>
        <a:xfrm>
          <a:off x="1968500" y="651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46809</xdr:rowOff>
    </xdr:from>
    <xdr:to>
      <xdr:col>15</xdr:col>
      <xdr:colOff>50800</xdr:colOff>
      <xdr:row>38</xdr:row>
      <xdr:rowOff>79466</xdr:rowOff>
    </xdr:to>
    <xdr:cxnSp macro="">
      <xdr:nvCxnSpPr>
        <xdr:cNvPr id="81" name="直線コネクタ 80"/>
        <xdr:cNvCxnSpPr/>
      </xdr:nvCxnSpPr>
      <xdr:spPr>
        <a:xfrm>
          <a:off x="2019300" y="656190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120106</xdr:rowOff>
    </xdr:from>
    <xdr:to>
      <xdr:col>6</xdr:col>
      <xdr:colOff>38100</xdr:colOff>
      <xdr:row>38</xdr:row>
      <xdr:rowOff>50256</xdr:rowOff>
    </xdr:to>
    <xdr:sp macro="" textlink="">
      <xdr:nvSpPr>
        <xdr:cNvPr id="82" name="楕円 81"/>
        <xdr:cNvSpPr/>
      </xdr:nvSpPr>
      <xdr:spPr>
        <a:xfrm>
          <a:off x="1079500" y="646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170906</xdr:rowOff>
    </xdr:from>
    <xdr:to>
      <xdr:col>10</xdr:col>
      <xdr:colOff>114300</xdr:colOff>
      <xdr:row>38</xdr:row>
      <xdr:rowOff>46809</xdr:rowOff>
    </xdr:to>
    <xdr:cxnSp macro="">
      <xdr:nvCxnSpPr>
        <xdr:cNvPr id="83" name="直線コネクタ 82"/>
        <xdr:cNvCxnSpPr/>
      </xdr:nvCxnSpPr>
      <xdr:spPr>
        <a:xfrm>
          <a:off x="1130300" y="6514556"/>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48821</xdr:rowOff>
    </xdr:from>
    <xdr:ext cx="405111" cy="259045"/>
    <xdr:sp macro="" textlink="">
      <xdr:nvSpPr>
        <xdr:cNvPr id="84" name="n_1aveValue【図書館】&#10;有形固定資産減価償却率"/>
        <xdr:cNvSpPr txBox="1"/>
      </xdr:nvSpPr>
      <xdr:spPr>
        <a:xfrm>
          <a:off x="35820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30860</xdr:rowOff>
    </xdr:from>
    <xdr:ext cx="405111" cy="259045"/>
    <xdr:sp macro="" textlink="">
      <xdr:nvSpPr>
        <xdr:cNvPr id="85" name="n_2aveValue【図書館】&#10;有形固定資産減価償却率"/>
        <xdr:cNvSpPr txBox="1"/>
      </xdr:nvSpPr>
      <xdr:spPr>
        <a:xfrm>
          <a:off x="27057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159855</xdr:rowOff>
    </xdr:from>
    <xdr:ext cx="405111" cy="259045"/>
    <xdr:sp macro="" textlink="">
      <xdr:nvSpPr>
        <xdr:cNvPr id="86" name="n_3aveValue【図書館】&#10;有形固定資産減価償却率"/>
        <xdr:cNvSpPr txBox="1"/>
      </xdr:nvSpPr>
      <xdr:spPr>
        <a:xfrm>
          <a:off x="1816744" y="598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40657</xdr:rowOff>
    </xdr:from>
    <xdr:ext cx="405111" cy="259045"/>
    <xdr:sp macro="" textlink="">
      <xdr:nvSpPr>
        <xdr:cNvPr id="87" name="n_4aveValue【図書館】&#10;有形固定資産減価償却率"/>
        <xdr:cNvSpPr txBox="1"/>
      </xdr:nvSpPr>
      <xdr:spPr>
        <a:xfrm>
          <a:off x="9277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165480</xdr:rowOff>
    </xdr:from>
    <xdr:ext cx="405111" cy="259045"/>
    <xdr:sp macro="" textlink="">
      <xdr:nvSpPr>
        <xdr:cNvPr id="88" name="n_1mainValue【図書館】&#10;有形固定資産減価償却率"/>
        <xdr:cNvSpPr txBox="1"/>
      </xdr:nvSpPr>
      <xdr:spPr>
        <a:xfrm>
          <a:off x="35820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121393</xdr:rowOff>
    </xdr:from>
    <xdr:ext cx="405111" cy="259045"/>
    <xdr:sp macro="" textlink="">
      <xdr:nvSpPr>
        <xdr:cNvPr id="89" name="n_2mainValue【図書館】&#10;有形固定資産減価償却率"/>
        <xdr:cNvSpPr txBox="1"/>
      </xdr:nvSpPr>
      <xdr:spPr>
        <a:xfrm>
          <a:off x="2705744" y="663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88736</xdr:rowOff>
    </xdr:from>
    <xdr:ext cx="405111" cy="259045"/>
    <xdr:sp macro="" textlink="">
      <xdr:nvSpPr>
        <xdr:cNvPr id="90" name="n_3mainValue【図書館】&#10;有形固定資産減価償却率"/>
        <xdr:cNvSpPr txBox="1"/>
      </xdr:nvSpPr>
      <xdr:spPr>
        <a:xfrm>
          <a:off x="1816744" y="660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41383</xdr:rowOff>
    </xdr:from>
    <xdr:ext cx="405111" cy="259045"/>
    <xdr:sp macro="" textlink="">
      <xdr:nvSpPr>
        <xdr:cNvPr id="91" name="n_4mainValue【図書館】&#10;有形固定資産減価償却率"/>
        <xdr:cNvSpPr txBox="1"/>
      </xdr:nvSpPr>
      <xdr:spPr>
        <a:xfrm>
          <a:off x="927744" y="655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125730</xdr:rowOff>
    </xdr:from>
    <xdr:to>
      <xdr:col>54</xdr:col>
      <xdr:colOff>189865</xdr:colOff>
      <xdr:row>41</xdr:row>
      <xdr:rowOff>60960</xdr:rowOff>
    </xdr:to>
    <xdr:cxnSp macro="">
      <xdr:nvCxnSpPr>
        <xdr:cNvPr id="115" name="直線コネクタ 114"/>
        <xdr:cNvCxnSpPr/>
      </xdr:nvCxnSpPr>
      <xdr:spPr>
        <a:xfrm flipV="1">
          <a:off x="10476865" y="561213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64787</xdr:rowOff>
    </xdr:from>
    <xdr:ext cx="469744" cy="259045"/>
    <xdr:sp macro="" textlink="">
      <xdr:nvSpPr>
        <xdr:cNvPr id="116" name="【図書館】&#10;一人当たり面積最小値テキスト"/>
        <xdr:cNvSpPr txBox="1"/>
      </xdr:nvSpPr>
      <xdr:spPr>
        <a:xfrm>
          <a:off x="10515600" y="709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60960</xdr:rowOff>
    </xdr:from>
    <xdr:to>
      <xdr:col>55</xdr:col>
      <xdr:colOff>88900</xdr:colOff>
      <xdr:row>41</xdr:row>
      <xdr:rowOff>60960</xdr:rowOff>
    </xdr:to>
    <xdr:cxnSp macro="">
      <xdr:nvCxnSpPr>
        <xdr:cNvPr id="117" name="直線コネクタ 116"/>
        <xdr:cNvCxnSpPr/>
      </xdr:nvCxnSpPr>
      <xdr:spPr>
        <a:xfrm>
          <a:off x="10388600" y="709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72407</xdr:rowOff>
    </xdr:from>
    <xdr:ext cx="469744" cy="259045"/>
    <xdr:sp macro="" textlink="">
      <xdr:nvSpPr>
        <xdr:cNvPr id="118" name="【図書館】&#10;一人当たり面積最大値テキスト"/>
        <xdr:cNvSpPr txBox="1"/>
      </xdr:nvSpPr>
      <xdr:spPr>
        <a:xfrm>
          <a:off x="10515600" y="538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125730</xdr:rowOff>
    </xdr:from>
    <xdr:to>
      <xdr:col>55</xdr:col>
      <xdr:colOff>88900</xdr:colOff>
      <xdr:row>32</xdr:row>
      <xdr:rowOff>125730</xdr:rowOff>
    </xdr:to>
    <xdr:cxnSp macro="">
      <xdr:nvCxnSpPr>
        <xdr:cNvPr id="119" name="直線コネクタ 118"/>
        <xdr:cNvCxnSpPr/>
      </xdr:nvCxnSpPr>
      <xdr:spPr>
        <a:xfrm>
          <a:off x="10388600" y="561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135907</xdr:rowOff>
    </xdr:from>
    <xdr:ext cx="469744" cy="259045"/>
    <xdr:sp macro="" textlink="">
      <xdr:nvSpPr>
        <xdr:cNvPr id="120" name="【図書館】&#10;一人当たり面積平均値テキスト"/>
        <xdr:cNvSpPr txBox="1"/>
      </xdr:nvSpPr>
      <xdr:spPr>
        <a:xfrm>
          <a:off x="10515600" y="665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113030</xdr:rowOff>
    </xdr:from>
    <xdr:to>
      <xdr:col>55</xdr:col>
      <xdr:colOff>50800</xdr:colOff>
      <xdr:row>40</xdr:row>
      <xdr:rowOff>43180</xdr:rowOff>
    </xdr:to>
    <xdr:sp macro="" textlink="">
      <xdr:nvSpPr>
        <xdr:cNvPr id="121" name="フローチャート: 判断 120"/>
        <xdr:cNvSpPr/>
      </xdr:nvSpPr>
      <xdr:spPr>
        <a:xfrm>
          <a:off x="104267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71120</xdr:rowOff>
    </xdr:from>
    <xdr:to>
      <xdr:col>50</xdr:col>
      <xdr:colOff>165100</xdr:colOff>
      <xdr:row>40</xdr:row>
      <xdr:rowOff>1270</xdr:rowOff>
    </xdr:to>
    <xdr:sp macro="" textlink="">
      <xdr:nvSpPr>
        <xdr:cNvPr id="122" name="フローチャート: 判断 121"/>
        <xdr:cNvSpPr/>
      </xdr:nvSpPr>
      <xdr:spPr>
        <a:xfrm>
          <a:off x="95885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71120</xdr:rowOff>
    </xdr:from>
    <xdr:to>
      <xdr:col>46</xdr:col>
      <xdr:colOff>38100</xdr:colOff>
      <xdr:row>40</xdr:row>
      <xdr:rowOff>1270</xdr:rowOff>
    </xdr:to>
    <xdr:sp macro="" textlink="">
      <xdr:nvSpPr>
        <xdr:cNvPr id="123" name="フローチャート: 判断 122"/>
        <xdr:cNvSpPr/>
      </xdr:nvSpPr>
      <xdr:spPr>
        <a:xfrm>
          <a:off x="86995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105410</xdr:rowOff>
    </xdr:from>
    <xdr:to>
      <xdr:col>41</xdr:col>
      <xdr:colOff>101600</xdr:colOff>
      <xdr:row>40</xdr:row>
      <xdr:rowOff>35560</xdr:rowOff>
    </xdr:to>
    <xdr:sp macro="" textlink="">
      <xdr:nvSpPr>
        <xdr:cNvPr id="124" name="フローチャート: 判断 123"/>
        <xdr:cNvSpPr/>
      </xdr:nvSpPr>
      <xdr:spPr>
        <a:xfrm>
          <a:off x="7810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2540</xdr:rowOff>
    </xdr:from>
    <xdr:to>
      <xdr:col>36</xdr:col>
      <xdr:colOff>165100</xdr:colOff>
      <xdr:row>40</xdr:row>
      <xdr:rowOff>104140</xdr:rowOff>
    </xdr:to>
    <xdr:sp macro="" textlink="">
      <xdr:nvSpPr>
        <xdr:cNvPr id="125" name="フローチャート: 判断 124"/>
        <xdr:cNvSpPr/>
      </xdr:nvSpPr>
      <xdr:spPr>
        <a:xfrm>
          <a:off x="6921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132080</xdr:rowOff>
    </xdr:from>
    <xdr:to>
      <xdr:col>55</xdr:col>
      <xdr:colOff>50800</xdr:colOff>
      <xdr:row>40</xdr:row>
      <xdr:rowOff>62230</xdr:rowOff>
    </xdr:to>
    <xdr:sp macro="" textlink="">
      <xdr:nvSpPr>
        <xdr:cNvPr id="131" name="楕円 130"/>
        <xdr:cNvSpPr/>
      </xdr:nvSpPr>
      <xdr:spPr>
        <a:xfrm>
          <a:off x="10426700" y="68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110507</xdr:rowOff>
    </xdr:from>
    <xdr:ext cx="469744" cy="259045"/>
    <xdr:sp macro="" textlink="">
      <xdr:nvSpPr>
        <xdr:cNvPr id="132" name="【図書館】&#10;一人当たり面積該当値テキスト"/>
        <xdr:cNvSpPr txBox="1"/>
      </xdr:nvSpPr>
      <xdr:spPr>
        <a:xfrm>
          <a:off x="10515600" y="679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135890</xdr:rowOff>
    </xdr:from>
    <xdr:to>
      <xdr:col>50</xdr:col>
      <xdr:colOff>165100</xdr:colOff>
      <xdr:row>40</xdr:row>
      <xdr:rowOff>66040</xdr:rowOff>
    </xdr:to>
    <xdr:sp macro="" textlink="">
      <xdr:nvSpPr>
        <xdr:cNvPr id="133" name="楕円 132"/>
        <xdr:cNvSpPr/>
      </xdr:nvSpPr>
      <xdr:spPr>
        <a:xfrm>
          <a:off x="9588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11430</xdr:rowOff>
    </xdr:from>
    <xdr:to>
      <xdr:col>55</xdr:col>
      <xdr:colOff>0</xdr:colOff>
      <xdr:row>40</xdr:row>
      <xdr:rowOff>15240</xdr:rowOff>
    </xdr:to>
    <xdr:cxnSp macro="">
      <xdr:nvCxnSpPr>
        <xdr:cNvPr id="134" name="直線コネクタ 133"/>
        <xdr:cNvCxnSpPr/>
      </xdr:nvCxnSpPr>
      <xdr:spPr>
        <a:xfrm flipV="1">
          <a:off x="9639300" y="68694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139700</xdr:rowOff>
    </xdr:from>
    <xdr:to>
      <xdr:col>46</xdr:col>
      <xdr:colOff>38100</xdr:colOff>
      <xdr:row>40</xdr:row>
      <xdr:rowOff>69850</xdr:rowOff>
    </xdr:to>
    <xdr:sp macro="" textlink="">
      <xdr:nvSpPr>
        <xdr:cNvPr id="135" name="楕円 134"/>
        <xdr:cNvSpPr/>
      </xdr:nvSpPr>
      <xdr:spPr>
        <a:xfrm>
          <a:off x="8699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15240</xdr:rowOff>
    </xdr:from>
    <xdr:to>
      <xdr:col>50</xdr:col>
      <xdr:colOff>114300</xdr:colOff>
      <xdr:row>40</xdr:row>
      <xdr:rowOff>19050</xdr:rowOff>
    </xdr:to>
    <xdr:cxnSp macro="">
      <xdr:nvCxnSpPr>
        <xdr:cNvPr id="136" name="直線コネクタ 135"/>
        <xdr:cNvCxnSpPr/>
      </xdr:nvCxnSpPr>
      <xdr:spPr>
        <a:xfrm flipV="1">
          <a:off x="8750300" y="68732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143510</xdr:rowOff>
    </xdr:from>
    <xdr:to>
      <xdr:col>41</xdr:col>
      <xdr:colOff>101600</xdr:colOff>
      <xdr:row>40</xdr:row>
      <xdr:rowOff>73660</xdr:rowOff>
    </xdr:to>
    <xdr:sp macro="" textlink="">
      <xdr:nvSpPr>
        <xdr:cNvPr id="137" name="楕円 136"/>
        <xdr:cNvSpPr/>
      </xdr:nvSpPr>
      <xdr:spPr>
        <a:xfrm>
          <a:off x="78105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19050</xdr:rowOff>
    </xdr:from>
    <xdr:to>
      <xdr:col>45</xdr:col>
      <xdr:colOff>177800</xdr:colOff>
      <xdr:row>40</xdr:row>
      <xdr:rowOff>22860</xdr:rowOff>
    </xdr:to>
    <xdr:cxnSp macro="">
      <xdr:nvCxnSpPr>
        <xdr:cNvPr id="138" name="直線コネクタ 137"/>
        <xdr:cNvCxnSpPr/>
      </xdr:nvCxnSpPr>
      <xdr:spPr>
        <a:xfrm flipV="1">
          <a:off x="7861300" y="68770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147320</xdr:rowOff>
    </xdr:from>
    <xdr:to>
      <xdr:col>36</xdr:col>
      <xdr:colOff>165100</xdr:colOff>
      <xdr:row>40</xdr:row>
      <xdr:rowOff>77470</xdr:rowOff>
    </xdr:to>
    <xdr:sp macro="" textlink="">
      <xdr:nvSpPr>
        <xdr:cNvPr id="139" name="楕円 138"/>
        <xdr:cNvSpPr/>
      </xdr:nvSpPr>
      <xdr:spPr>
        <a:xfrm>
          <a:off x="6921500" y="68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22860</xdr:rowOff>
    </xdr:from>
    <xdr:to>
      <xdr:col>41</xdr:col>
      <xdr:colOff>50800</xdr:colOff>
      <xdr:row>40</xdr:row>
      <xdr:rowOff>26670</xdr:rowOff>
    </xdr:to>
    <xdr:cxnSp macro="">
      <xdr:nvCxnSpPr>
        <xdr:cNvPr id="140" name="直線コネクタ 139"/>
        <xdr:cNvCxnSpPr/>
      </xdr:nvCxnSpPr>
      <xdr:spPr>
        <a:xfrm flipV="1">
          <a:off x="6972300" y="68808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17797</xdr:rowOff>
    </xdr:from>
    <xdr:ext cx="469744" cy="259045"/>
    <xdr:sp macro="" textlink="">
      <xdr:nvSpPr>
        <xdr:cNvPr id="141" name="n_1aveValue【図書館】&#10;一人当たり面積"/>
        <xdr:cNvSpPr txBox="1"/>
      </xdr:nvSpPr>
      <xdr:spPr>
        <a:xfrm>
          <a:off x="9391727" y="653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17797</xdr:rowOff>
    </xdr:from>
    <xdr:ext cx="469744" cy="259045"/>
    <xdr:sp macro="" textlink="">
      <xdr:nvSpPr>
        <xdr:cNvPr id="142" name="n_2aveValue【図書館】&#10;一人当たり面積"/>
        <xdr:cNvSpPr txBox="1"/>
      </xdr:nvSpPr>
      <xdr:spPr>
        <a:xfrm>
          <a:off x="8515427" y="653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52087</xdr:rowOff>
    </xdr:from>
    <xdr:ext cx="469744" cy="259045"/>
    <xdr:sp macro="" textlink="">
      <xdr:nvSpPr>
        <xdr:cNvPr id="143" name="n_3aveValue【図書館】&#10;一人当たり面積"/>
        <xdr:cNvSpPr txBox="1"/>
      </xdr:nvSpPr>
      <xdr:spPr>
        <a:xfrm>
          <a:off x="7626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95267</xdr:rowOff>
    </xdr:from>
    <xdr:ext cx="469744" cy="259045"/>
    <xdr:sp macro="" textlink="">
      <xdr:nvSpPr>
        <xdr:cNvPr id="144" name="n_4aveValue【図書館】&#10;一人当たり面積"/>
        <xdr:cNvSpPr txBox="1"/>
      </xdr:nvSpPr>
      <xdr:spPr>
        <a:xfrm>
          <a:off x="6737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57167</xdr:rowOff>
    </xdr:from>
    <xdr:ext cx="469744" cy="259045"/>
    <xdr:sp macro="" textlink="">
      <xdr:nvSpPr>
        <xdr:cNvPr id="145" name="n_1mainValue【図書館】&#10;一人当たり面積"/>
        <xdr:cNvSpPr txBox="1"/>
      </xdr:nvSpPr>
      <xdr:spPr>
        <a:xfrm>
          <a:off x="93917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60977</xdr:rowOff>
    </xdr:from>
    <xdr:ext cx="469744" cy="259045"/>
    <xdr:sp macro="" textlink="">
      <xdr:nvSpPr>
        <xdr:cNvPr id="146" name="n_2mainValue【図書館】&#10;一人当たり面積"/>
        <xdr:cNvSpPr txBox="1"/>
      </xdr:nvSpPr>
      <xdr:spPr>
        <a:xfrm>
          <a:off x="8515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64787</xdr:rowOff>
    </xdr:from>
    <xdr:ext cx="469744" cy="259045"/>
    <xdr:sp macro="" textlink="">
      <xdr:nvSpPr>
        <xdr:cNvPr id="147" name="n_3mainValue【図書館】&#10;一人当たり面積"/>
        <xdr:cNvSpPr txBox="1"/>
      </xdr:nvSpPr>
      <xdr:spPr>
        <a:xfrm>
          <a:off x="7626427" y="692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93997</xdr:rowOff>
    </xdr:from>
    <xdr:ext cx="469744" cy="259045"/>
    <xdr:sp macro="" textlink="">
      <xdr:nvSpPr>
        <xdr:cNvPr id="148" name="n_4mainValue【図書館】&#10;一人当たり面積"/>
        <xdr:cNvSpPr txBox="1"/>
      </xdr:nvSpPr>
      <xdr:spPr>
        <a:xfrm>
          <a:off x="6737427" y="660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0" name="直線コネクタ 15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61" name="テキスト ボックス 160"/>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2" name="直線コネクタ 16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3" name="テキスト ボックス 16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4" name="直線コネクタ 16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5" name="テキスト ボックス 16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6" name="直線コネクタ 16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7" name="テキスト ボックス 166"/>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9" name="テキスト ボックス 168"/>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70866</xdr:rowOff>
    </xdr:from>
    <xdr:to>
      <xdr:col>24</xdr:col>
      <xdr:colOff>62865</xdr:colOff>
      <xdr:row>64</xdr:row>
      <xdr:rowOff>0</xdr:rowOff>
    </xdr:to>
    <xdr:cxnSp macro="">
      <xdr:nvCxnSpPr>
        <xdr:cNvPr id="171" name="直線コネクタ 170"/>
        <xdr:cNvCxnSpPr/>
      </xdr:nvCxnSpPr>
      <xdr:spPr>
        <a:xfrm flipV="1">
          <a:off x="4634865" y="95006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69744" cy="259045"/>
    <xdr:sp macro="" textlink="">
      <xdr:nvSpPr>
        <xdr:cNvPr id="172" name="【体育館・プール】&#10;有形固定資産減価償却率最小値テキスト"/>
        <xdr:cNvSpPr txBox="1"/>
      </xdr:nvSpPr>
      <xdr:spPr>
        <a:xfrm>
          <a:off x="4673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73" name="直線コネクタ 172"/>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17543</xdr:rowOff>
    </xdr:from>
    <xdr:ext cx="405111" cy="259045"/>
    <xdr:sp macro="" textlink="">
      <xdr:nvSpPr>
        <xdr:cNvPr id="174" name="【体育館・プール】&#10;有形固定資産減価償却率最大値テキスト"/>
        <xdr:cNvSpPr txBox="1"/>
      </xdr:nvSpPr>
      <xdr:spPr>
        <a:xfrm>
          <a:off x="4673600" y="927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70866</xdr:rowOff>
    </xdr:from>
    <xdr:to>
      <xdr:col>24</xdr:col>
      <xdr:colOff>152400</xdr:colOff>
      <xdr:row>55</xdr:row>
      <xdr:rowOff>70866</xdr:rowOff>
    </xdr:to>
    <xdr:cxnSp macro="">
      <xdr:nvCxnSpPr>
        <xdr:cNvPr id="175" name="直線コネクタ 174"/>
        <xdr:cNvCxnSpPr/>
      </xdr:nvCxnSpPr>
      <xdr:spPr>
        <a:xfrm>
          <a:off x="4546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54373</xdr:rowOff>
    </xdr:from>
    <xdr:ext cx="405111" cy="259045"/>
    <xdr:sp macro="" textlink="">
      <xdr:nvSpPr>
        <xdr:cNvPr id="176" name="【体育館・プール】&#10;有形固定資産減価償却率平均値テキスト"/>
        <xdr:cNvSpPr txBox="1"/>
      </xdr:nvSpPr>
      <xdr:spPr>
        <a:xfrm>
          <a:off x="4673600" y="99984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31496</xdr:rowOff>
    </xdr:from>
    <xdr:to>
      <xdr:col>24</xdr:col>
      <xdr:colOff>114300</xdr:colOff>
      <xdr:row>59</xdr:row>
      <xdr:rowOff>133096</xdr:rowOff>
    </xdr:to>
    <xdr:sp macro="" textlink="">
      <xdr:nvSpPr>
        <xdr:cNvPr id="177" name="フローチャート: 判断 176"/>
        <xdr:cNvSpPr/>
      </xdr:nvSpPr>
      <xdr:spPr>
        <a:xfrm>
          <a:off x="45847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29210</xdr:rowOff>
    </xdr:from>
    <xdr:to>
      <xdr:col>20</xdr:col>
      <xdr:colOff>38100</xdr:colOff>
      <xdr:row>59</xdr:row>
      <xdr:rowOff>130810</xdr:rowOff>
    </xdr:to>
    <xdr:sp macro="" textlink="">
      <xdr:nvSpPr>
        <xdr:cNvPr id="178" name="フローチャート: 判断 177"/>
        <xdr:cNvSpPr/>
      </xdr:nvSpPr>
      <xdr:spPr>
        <a:xfrm>
          <a:off x="3746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20066</xdr:rowOff>
    </xdr:from>
    <xdr:to>
      <xdr:col>15</xdr:col>
      <xdr:colOff>101600</xdr:colOff>
      <xdr:row>59</xdr:row>
      <xdr:rowOff>121666</xdr:rowOff>
    </xdr:to>
    <xdr:sp macro="" textlink="">
      <xdr:nvSpPr>
        <xdr:cNvPr id="179" name="フローチャート: 判断 178"/>
        <xdr:cNvSpPr/>
      </xdr:nvSpPr>
      <xdr:spPr>
        <a:xfrm>
          <a:off x="2857500" y="101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100076</xdr:rowOff>
    </xdr:from>
    <xdr:to>
      <xdr:col>10</xdr:col>
      <xdr:colOff>165100</xdr:colOff>
      <xdr:row>59</xdr:row>
      <xdr:rowOff>30226</xdr:rowOff>
    </xdr:to>
    <xdr:sp macro="" textlink="">
      <xdr:nvSpPr>
        <xdr:cNvPr id="180" name="フローチャート: 判断 179"/>
        <xdr:cNvSpPr/>
      </xdr:nvSpPr>
      <xdr:spPr>
        <a:xfrm>
          <a:off x="1968500" y="1004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40640</xdr:rowOff>
    </xdr:from>
    <xdr:to>
      <xdr:col>6</xdr:col>
      <xdr:colOff>38100</xdr:colOff>
      <xdr:row>58</xdr:row>
      <xdr:rowOff>142240</xdr:rowOff>
    </xdr:to>
    <xdr:sp macro="" textlink="">
      <xdr:nvSpPr>
        <xdr:cNvPr id="181" name="フローチャート: 判断 180"/>
        <xdr:cNvSpPr/>
      </xdr:nvSpPr>
      <xdr:spPr>
        <a:xfrm>
          <a:off x="1079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116078</xdr:rowOff>
    </xdr:from>
    <xdr:to>
      <xdr:col>24</xdr:col>
      <xdr:colOff>114300</xdr:colOff>
      <xdr:row>60</xdr:row>
      <xdr:rowOff>46228</xdr:rowOff>
    </xdr:to>
    <xdr:sp macro="" textlink="">
      <xdr:nvSpPr>
        <xdr:cNvPr id="187" name="楕円 186"/>
        <xdr:cNvSpPr/>
      </xdr:nvSpPr>
      <xdr:spPr>
        <a:xfrm>
          <a:off x="4584700" y="1023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94505</xdr:rowOff>
    </xdr:from>
    <xdr:ext cx="405111" cy="259045"/>
    <xdr:sp macro="" textlink="">
      <xdr:nvSpPr>
        <xdr:cNvPr id="188" name="【体育館・プール】&#10;有形固定資産減価償却率該当値テキスト"/>
        <xdr:cNvSpPr txBox="1"/>
      </xdr:nvSpPr>
      <xdr:spPr>
        <a:xfrm>
          <a:off x="4673600" y="1021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8636</xdr:rowOff>
    </xdr:from>
    <xdr:to>
      <xdr:col>20</xdr:col>
      <xdr:colOff>38100</xdr:colOff>
      <xdr:row>59</xdr:row>
      <xdr:rowOff>110236</xdr:rowOff>
    </xdr:to>
    <xdr:sp macro="" textlink="">
      <xdr:nvSpPr>
        <xdr:cNvPr id="189" name="楕円 188"/>
        <xdr:cNvSpPr/>
      </xdr:nvSpPr>
      <xdr:spPr>
        <a:xfrm>
          <a:off x="3746500" y="1012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59436</xdr:rowOff>
    </xdr:from>
    <xdr:to>
      <xdr:col>24</xdr:col>
      <xdr:colOff>63500</xdr:colOff>
      <xdr:row>59</xdr:row>
      <xdr:rowOff>166878</xdr:rowOff>
    </xdr:to>
    <xdr:cxnSp macro="">
      <xdr:nvCxnSpPr>
        <xdr:cNvPr id="190" name="直線コネクタ 189"/>
        <xdr:cNvCxnSpPr/>
      </xdr:nvCxnSpPr>
      <xdr:spPr>
        <a:xfrm>
          <a:off x="3797300" y="10174986"/>
          <a:ext cx="8382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72644</xdr:rowOff>
    </xdr:from>
    <xdr:to>
      <xdr:col>15</xdr:col>
      <xdr:colOff>101600</xdr:colOff>
      <xdr:row>59</xdr:row>
      <xdr:rowOff>2794</xdr:rowOff>
    </xdr:to>
    <xdr:sp macro="" textlink="">
      <xdr:nvSpPr>
        <xdr:cNvPr id="191" name="楕円 190"/>
        <xdr:cNvSpPr/>
      </xdr:nvSpPr>
      <xdr:spPr>
        <a:xfrm>
          <a:off x="2857500" y="1001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123444</xdr:rowOff>
    </xdr:from>
    <xdr:to>
      <xdr:col>19</xdr:col>
      <xdr:colOff>177800</xdr:colOff>
      <xdr:row>59</xdr:row>
      <xdr:rowOff>59436</xdr:rowOff>
    </xdr:to>
    <xdr:cxnSp macro="">
      <xdr:nvCxnSpPr>
        <xdr:cNvPr id="192" name="直線コネクタ 191"/>
        <xdr:cNvCxnSpPr/>
      </xdr:nvCxnSpPr>
      <xdr:spPr>
        <a:xfrm>
          <a:off x="2908300" y="10067544"/>
          <a:ext cx="8890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138938</xdr:rowOff>
    </xdr:from>
    <xdr:to>
      <xdr:col>10</xdr:col>
      <xdr:colOff>165100</xdr:colOff>
      <xdr:row>58</xdr:row>
      <xdr:rowOff>69088</xdr:rowOff>
    </xdr:to>
    <xdr:sp macro="" textlink="">
      <xdr:nvSpPr>
        <xdr:cNvPr id="193" name="楕円 192"/>
        <xdr:cNvSpPr/>
      </xdr:nvSpPr>
      <xdr:spPr>
        <a:xfrm>
          <a:off x="1968500" y="991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18288</xdr:rowOff>
    </xdr:from>
    <xdr:to>
      <xdr:col>15</xdr:col>
      <xdr:colOff>50800</xdr:colOff>
      <xdr:row>58</xdr:row>
      <xdr:rowOff>123444</xdr:rowOff>
    </xdr:to>
    <xdr:cxnSp macro="">
      <xdr:nvCxnSpPr>
        <xdr:cNvPr id="194" name="直線コネクタ 193"/>
        <xdr:cNvCxnSpPr/>
      </xdr:nvCxnSpPr>
      <xdr:spPr>
        <a:xfrm>
          <a:off x="2019300" y="996238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31496</xdr:rowOff>
    </xdr:from>
    <xdr:to>
      <xdr:col>6</xdr:col>
      <xdr:colOff>38100</xdr:colOff>
      <xdr:row>57</xdr:row>
      <xdr:rowOff>133096</xdr:rowOff>
    </xdr:to>
    <xdr:sp macro="" textlink="">
      <xdr:nvSpPr>
        <xdr:cNvPr id="195" name="楕円 194"/>
        <xdr:cNvSpPr/>
      </xdr:nvSpPr>
      <xdr:spPr>
        <a:xfrm>
          <a:off x="1079500" y="980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82296</xdr:rowOff>
    </xdr:from>
    <xdr:to>
      <xdr:col>10</xdr:col>
      <xdr:colOff>114300</xdr:colOff>
      <xdr:row>58</xdr:row>
      <xdr:rowOff>18288</xdr:rowOff>
    </xdr:to>
    <xdr:cxnSp macro="">
      <xdr:nvCxnSpPr>
        <xdr:cNvPr id="196" name="直線コネクタ 195"/>
        <xdr:cNvCxnSpPr/>
      </xdr:nvCxnSpPr>
      <xdr:spPr>
        <a:xfrm>
          <a:off x="1130300" y="9854946"/>
          <a:ext cx="8890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121937</xdr:rowOff>
    </xdr:from>
    <xdr:ext cx="405111" cy="259045"/>
    <xdr:sp macro="" textlink="">
      <xdr:nvSpPr>
        <xdr:cNvPr id="197" name="n_1aveValue【体育館・プール】&#10;有形固定資産減価償却率"/>
        <xdr:cNvSpPr txBox="1"/>
      </xdr:nvSpPr>
      <xdr:spPr>
        <a:xfrm>
          <a:off x="35820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112793</xdr:rowOff>
    </xdr:from>
    <xdr:ext cx="405111" cy="259045"/>
    <xdr:sp macro="" textlink="">
      <xdr:nvSpPr>
        <xdr:cNvPr id="198" name="n_2aveValue【体育館・プール】&#10;有形固定資産減価償却率"/>
        <xdr:cNvSpPr txBox="1"/>
      </xdr:nvSpPr>
      <xdr:spPr>
        <a:xfrm>
          <a:off x="2705744" y="10228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21353</xdr:rowOff>
    </xdr:from>
    <xdr:ext cx="405111" cy="259045"/>
    <xdr:sp macro="" textlink="">
      <xdr:nvSpPr>
        <xdr:cNvPr id="199" name="n_3aveValue【体育館・プール】&#10;有形固定資産減価償却率"/>
        <xdr:cNvSpPr txBox="1"/>
      </xdr:nvSpPr>
      <xdr:spPr>
        <a:xfrm>
          <a:off x="1816744" y="10136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133367</xdr:rowOff>
    </xdr:from>
    <xdr:ext cx="405111" cy="259045"/>
    <xdr:sp macro="" textlink="">
      <xdr:nvSpPr>
        <xdr:cNvPr id="200" name="n_4aveValue【体育館・プール】&#10;有形固定資産減価償却率"/>
        <xdr:cNvSpPr txBox="1"/>
      </xdr:nvSpPr>
      <xdr:spPr>
        <a:xfrm>
          <a:off x="9277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126763</xdr:rowOff>
    </xdr:from>
    <xdr:ext cx="405111" cy="259045"/>
    <xdr:sp macro="" textlink="">
      <xdr:nvSpPr>
        <xdr:cNvPr id="201" name="n_1mainValue【体育館・プール】&#10;有形固定資産減価償却率"/>
        <xdr:cNvSpPr txBox="1"/>
      </xdr:nvSpPr>
      <xdr:spPr>
        <a:xfrm>
          <a:off x="3582044" y="989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19321</xdr:rowOff>
    </xdr:from>
    <xdr:ext cx="405111" cy="259045"/>
    <xdr:sp macro="" textlink="">
      <xdr:nvSpPr>
        <xdr:cNvPr id="202" name="n_2mainValue【体育館・プール】&#10;有形固定資産減価償却率"/>
        <xdr:cNvSpPr txBox="1"/>
      </xdr:nvSpPr>
      <xdr:spPr>
        <a:xfrm>
          <a:off x="2705744" y="9791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85615</xdr:rowOff>
    </xdr:from>
    <xdr:ext cx="405111" cy="259045"/>
    <xdr:sp macro="" textlink="">
      <xdr:nvSpPr>
        <xdr:cNvPr id="203" name="n_3mainValue【体育館・プール】&#10;有形固定資産減価償却率"/>
        <xdr:cNvSpPr txBox="1"/>
      </xdr:nvSpPr>
      <xdr:spPr>
        <a:xfrm>
          <a:off x="1816744" y="9686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149623</xdr:rowOff>
    </xdr:from>
    <xdr:ext cx="405111" cy="259045"/>
    <xdr:sp macro="" textlink="">
      <xdr:nvSpPr>
        <xdr:cNvPr id="204" name="n_4mainValue【体育館・プール】&#10;有形固定資産減価償却率"/>
        <xdr:cNvSpPr txBox="1"/>
      </xdr:nvSpPr>
      <xdr:spPr>
        <a:xfrm>
          <a:off x="927744" y="957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18288</xdr:rowOff>
    </xdr:from>
    <xdr:to>
      <xdr:col>54</xdr:col>
      <xdr:colOff>189865</xdr:colOff>
      <xdr:row>64</xdr:row>
      <xdr:rowOff>75057</xdr:rowOff>
    </xdr:to>
    <xdr:cxnSp macro="">
      <xdr:nvCxnSpPr>
        <xdr:cNvPr id="228" name="直線コネクタ 227"/>
        <xdr:cNvCxnSpPr/>
      </xdr:nvCxnSpPr>
      <xdr:spPr>
        <a:xfrm flipV="1">
          <a:off x="10476865" y="9790938"/>
          <a:ext cx="0" cy="1256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78884</xdr:rowOff>
    </xdr:from>
    <xdr:ext cx="469744" cy="259045"/>
    <xdr:sp macro="" textlink="">
      <xdr:nvSpPr>
        <xdr:cNvPr id="229" name="【体育館・プール】&#10;一人当たり面積最小値テキスト"/>
        <xdr:cNvSpPr txBox="1"/>
      </xdr:nvSpPr>
      <xdr:spPr>
        <a:xfrm>
          <a:off x="10515600" y="1105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75057</xdr:rowOff>
    </xdr:from>
    <xdr:to>
      <xdr:col>55</xdr:col>
      <xdr:colOff>88900</xdr:colOff>
      <xdr:row>64</xdr:row>
      <xdr:rowOff>75057</xdr:rowOff>
    </xdr:to>
    <xdr:cxnSp macro="">
      <xdr:nvCxnSpPr>
        <xdr:cNvPr id="230" name="直線コネクタ 229"/>
        <xdr:cNvCxnSpPr/>
      </xdr:nvCxnSpPr>
      <xdr:spPr>
        <a:xfrm>
          <a:off x="10388600" y="11047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136415</xdr:rowOff>
    </xdr:from>
    <xdr:ext cx="469744" cy="259045"/>
    <xdr:sp macro="" textlink="">
      <xdr:nvSpPr>
        <xdr:cNvPr id="231" name="【体育館・プール】&#10;一人当たり面積最大値テキスト"/>
        <xdr:cNvSpPr txBox="1"/>
      </xdr:nvSpPr>
      <xdr:spPr>
        <a:xfrm>
          <a:off x="10515600" y="956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18288</xdr:rowOff>
    </xdr:from>
    <xdr:to>
      <xdr:col>55</xdr:col>
      <xdr:colOff>88900</xdr:colOff>
      <xdr:row>57</xdr:row>
      <xdr:rowOff>18288</xdr:rowOff>
    </xdr:to>
    <xdr:cxnSp macro="">
      <xdr:nvCxnSpPr>
        <xdr:cNvPr id="232" name="直線コネクタ 231"/>
        <xdr:cNvCxnSpPr/>
      </xdr:nvCxnSpPr>
      <xdr:spPr>
        <a:xfrm>
          <a:off x="10388600" y="979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17416</xdr:rowOff>
    </xdr:from>
    <xdr:ext cx="469744" cy="259045"/>
    <xdr:sp macro="" textlink="">
      <xdr:nvSpPr>
        <xdr:cNvPr id="233" name="【体育館・プール】&#10;一人当たり面積平均値テキスト"/>
        <xdr:cNvSpPr txBox="1"/>
      </xdr:nvSpPr>
      <xdr:spPr>
        <a:xfrm>
          <a:off x="10515600" y="10647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165989</xdr:rowOff>
    </xdr:from>
    <xdr:to>
      <xdr:col>55</xdr:col>
      <xdr:colOff>50800</xdr:colOff>
      <xdr:row>63</xdr:row>
      <xdr:rowOff>96139</xdr:rowOff>
    </xdr:to>
    <xdr:sp macro="" textlink="">
      <xdr:nvSpPr>
        <xdr:cNvPr id="234" name="フローチャート: 判断 233"/>
        <xdr:cNvSpPr/>
      </xdr:nvSpPr>
      <xdr:spPr>
        <a:xfrm>
          <a:off x="10426700" y="107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130937</xdr:rowOff>
    </xdr:from>
    <xdr:to>
      <xdr:col>50</xdr:col>
      <xdr:colOff>165100</xdr:colOff>
      <xdr:row>63</xdr:row>
      <xdr:rowOff>61087</xdr:rowOff>
    </xdr:to>
    <xdr:sp macro="" textlink="">
      <xdr:nvSpPr>
        <xdr:cNvPr id="235" name="フローチャート: 判断 234"/>
        <xdr:cNvSpPr/>
      </xdr:nvSpPr>
      <xdr:spPr>
        <a:xfrm>
          <a:off x="9588500" y="107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127508</xdr:rowOff>
    </xdr:from>
    <xdr:to>
      <xdr:col>46</xdr:col>
      <xdr:colOff>38100</xdr:colOff>
      <xdr:row>63</xdr:row>
      <xdr:rowOff>57658</xdr:rowOff>
    </xdr:to>
    <xdr:sp macro="" textlink="">
      <xdr:nvSpPr>
        <xdr:cNvPr id="236" name="フローチャート: 判断 235"/>
        <xdr:cNvSpPr/>
      </xdr:nvSpPr>
      <xdr:spPr>
        <a:xfrm>
          <a:off x="8699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82931</xdr:rowOff>
    </xdr:from>
    <xdr:to>
      <xdr:col>41</xdr:col>
      <xdr:colOff>101600</xdr:colOff>
      <xdr:row>63</xdr:row>
      <xdr:rowOff>13081</xdr:rowOff>
    </xdr:to>
    <xdr:sp macro="" textlink="">
      <xdr:nvSpPr>
        <xdr:cNvPr id="237" name="フローチャート: 判断 236"/>
        <xdr:cNvSpPr/>
      </xdr:nvSpPr>
      <xdr:spPr>
        <a:xfrm>
          <a:off x="78105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163703</xdr:rowOff>
    </xdr:from>
    <xdr:to>
      <xdr:col>36</xdr:col>
      <xdr:colOff>165100</xdr:colOff>
      <xdr:row>63</xdr:row>
      <xdr:rowOff>93853</xdr:rowOff>
    </xdr:to>
    <xdr:sp macro="" textlink="">
      <xdr:nvSpPr>
        <xdr:cNvPr id="238" name="フローチャート: 判断 237"/>
        <xdr:cNvSpPr/>
      </xdr:nvSpPr>
      <xdr:spPr>
        <a:xfrm>
          <a:off x="6921500" y="1079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122936</xdr:rowOff>
    </xdr:from>
    <xdr:to>
      <xdr:col>55</xdr:col>
      <xdr:colOff>50800</xdr:colOff>
      <xdr:row>64</xdr:row>
      <xdr:rowOff>53086</xdr:rowOff>
    </xdr:to>
    <xdr:sp macro="" textlink="">
      <xdr:nvSpPr>
        <xdr:cNvPr id="244" name="楕円 243"/>
        <xdr:cNvSpPr/>
      </xdr:nvSpPr>
      <xdr:spPr>
        <a:xfrm>
          <a:off x="10426700" y="1092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37863</xdr:rowOff>
    </xdr:from>
    <xdr:ext cx="469744" cy="259045"/>
    <xdr:sp macro="" textlink="">
      <xdr:nvSpPr>
        <xdr:cNvPr id="245" name="【体育館・プール】&#10;一人当たり面積該当値テキスト"/>
        <xdr:cNvSpPr txBox="1"/>
      </xdr:nvSpPr>
      <xdr:spPr>
        <a:xfrm>
          <a:off x="10515600" y="10839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124841</xdr:rowOff>
    </xdr:from>
    <xdr:to>
      <xdr:col>50</xdr:col>
      <xdr:colOff>165100</xdr:colOff>
      <xdr:row>64</xdr:row>
      <xdr:rowOff>54991</xdr:rowOff>
    </xdr:to>
    <xdr:sp macro="" textlink="">
      <xdr:nvSpPr>
        <xdr:cNvPr id="246" name="楕円 245"/>
        <xdr:cNvSpPr/>
      </xdr:nvSpPr>
      <xdr:spPr>
        <a:xfrm>
          <a:off x="9588500" y="1092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2286</xdr:rowOff>
    </xdr:from>
    <xdr:to>
      <xdr:col>55</xdr:col>
      <xdr:colOff>0</xdr:colOff>
      <xdr:row>64</xdr:row>
      <xdr:rowOff>4191</xdr:rowOff>
    </xdr:to>
    <xdr:cxnSp macro="">
      <xdr:nvCxnSpPr>
        <xdr:cNvPr id="247" name="直線コネクタ 246"/>
        <xdr:cNvCxnSpPr/>
      </xdr:nvCxnSpPr>
      <xdr:spPr>
        <a:xfrm flipV="1">
          <a:off x="9639300" y="10975086"/>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125984</xdr:rowOff>
    </xdr:from>
    <xdr:to>
      <xdr:col>46</xdr:col>
      <xdr:colOff>38100</xdr:colOff>
      <xdr:row>64</xdr:row>
      <xdr:rowOff>56134</xdr:rowOff>
    </xdr:to>
    <xdr:sp macro="" textlink="">
      <xdr:nvSpPr>
        <xdr:cNvPr id="248" name="楕円 247"/>
        <xdr:cNvSpPr/>
      </xdr:nvSpPr>
      <xdr:spPr>
        <a:xfrm>
          <a:off x="8699500" y="1092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4191</xdr:rowOff>
    </xdr:from>
    <xdr:to>
      <xdr:col>50</xdr:col>
      <xdr:colOff>114300</xdr:colOff>
      <xdr:row>64</xdr:row>
      <xdr:rowOff>5334</xdr:rowOff>
    </xdr:to>
    <xdr:cxnSp macro="">
      <xdr:nvCxnSpPr>
        <xdr:cNvPr id="249" name="直線コネクタ 248"/>
        <xdr:cNvCxnSpPr/>
      </xdr:nvCxnSpPr>
      <xdr:spPr>
        <a:xfrm flipV="1">
          <a:off x="8750300" y="1097699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126746</xdr:rowOff>
    </xdr:from>
    <xdr:to>
      <xdr:col>41</xdr:col>
      <xdr:colOff>101600</xdr:colOff>
      <xdr:row>64</xdr:row>
      <xdr:rowOff>56896</xdr:rowOff>
    </xdr:to>
    <xdr:sp macro="" textlink="">
      <xdr:nvSpPr>
        <xdr:cNvPr id="250" name="楕円 249"/>
        <xdr:cNvSpPr/>
      </xdr:nvSpPr>
      <xdr:spPr>
        <a:xfrm>
          <a:off x="7810500" y="1092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5334</xdr:rowOff>
    </xdr:from>
    <xdr:to>
      <xdr:col>45</xdr:col>
      <xdr:colOff>177800</xdr:colOff>
      <xdr:row>64</xdr:row>
      <xdr:rowOff>6096</xdr:rowOff>
    </xdr:to>
    <xdr:cxnSp macro="">
      <xdr:nvCxnSpPr>
        <xdr:cNvPr id="251" name="直線コネクタ 250"/>
        <xdr:cNvCxnSpPr/>
      </xdr:nvCxnSpPr>
      <xdr:spPr>
        <a:xfrm flipV="1">
          <a:off x="7861300" y="10978134"/>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127508</xdr:rowOff>
    </xdr:from>
    <xdr:to>
      <xdr:col>36</xdr:col>
      <xdr:colOff>165100</xdr:colOff>
      <xdr:row>64</xdr:row>
      <xdr:rowOff>57658</xdr:rowOff>
    </xdr:to>
    <xdr:sp macro="" textlink="">
      <xdr:nvSpPr>
        <xdr:cNvPr id="252" name="楕円 251"/>
        <xdr:cNvSpPr/>
      </xdr:nvSpPr>
      <xdr:spPr>
        <a:xfrm>
          <a:off x="6921500" y="1092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6096</xdr:rowOff>
    </xdr:from>
    <xdr:to>
      <xdr:col>41</xdr:col>
      <xdr:colOff>50800</xdr:colOff>
      <xdr:row>64</xdr:row>
      <xdr:rowOff>6858</xdr:rowOff>
    </xdr:to>
    <xdr:cxnSp macro="">
      <xdr:nvCxnSpPr>
        <xdr:cNvPr id="253" name="直線コネクタ 252"/>
        <xdr:cNvCxnSpPr/>
      </xdr:nvCxnSpPr>
      <xdr:spPr>
        <a:xfrm flipV="1">
          <a:off x="6972300" y="1097889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77614</xdr:rowOff>
    </xdr:from>
    <xdr:ext cx="469744" cy="259045"/>
    <xdr:sp macro="" textlink="">
      <xdr:nvSpPr>
        <xdr:cNvPr id="254" name="n_1aveValue【体育館・プール】&#10;一人当たり面積"/>
        <xdr:cNvSpPr txBox="1"/>
      </xdr:nvSpPr>
      <xdr:spPr>
        <a:xfrm>
          <a:off x="9391727" y="1053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74185</xdr:rowOff>
    </xdr:from>
    <xdr:ext cx="469744" cy="259045"/>
    <xdr:sp macro="" textlink="">
      <xdr:nvSpPr>
        <xdr:cNvPr id="255" name="n_2aveValue【体育館・プール】&#10;一人当たり面積"/>
        <xdr:cNvSpPr txBox="1"/>
      </xdr:nvSpPr>
      <xdr:spPr>
        <a:xfrm>
          <a:off x="8515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29608</xdr:rowOff>
    </xdr:from>
    <xdr:ext cx="469744" cy="259045"/>
    <xdr:sp macro="" textlink="">
      <xdr:nvSpPr>
        <xdr:cNvPr id="256" name="n_3aveValue【体育館・プール】&#10;一人当たり面積"/>
        <xdr:cNvSpPr txBox="1"/>
      </xdr:nvSpPr>
      <xdr:spPr>
        <a:xfrm>
          <a:off x="7626427" y="1048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110380</xdr:rowOff>
    </xdr:from>
    <xdr:ext cx="469744" cy="259045"/>
    <xdr:sp macro="" textlink="">
      <xdr:nvSpPr>
        <xdr:cNvPr id="257" name="n_4aveValue【体育館・プール】&#10;一人当たり面積"/>
        <xdr:cNvSpPr txBox="1"/>
      </xdr:nvSpPr>
      <xdr:spPr>
        <a:xfrm>
          <a:off x="6737427" y="1056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46118</xdr:rowOff>
    </xdr:from>
    <xdr:ext cx="469744" cy="259045"/>
    <xdr:sp macro="" textlink="">
      <xdr:nvSpPr>
        <xdr:cNvPr id="258" name="n_1mainValue【体育館・プール】&#10;一人当たり面積"/>
        <xdr:cNvSpPr txBox="1"/>
      </xdr:nvSpPr>
      <xdr:spPr>
        <a:xfrm>
          <a:off x="9391727" y="11018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47261</xdr:rowOff>
    </xdr:from>
    <xdr:ext cx="469744" cy="259045"/>
    <xdr:sp macro="" textlink="">
      <xdr:nvSpPr>
        <xdr:cNvPr id="259" name="n_2mainValue【体育館・プール】&#10;一人当たり面積"/>
        <xdr:cNvSpPr txBox="1"/>
      </xdr:nvSpPr>
      <xdr:spPr>
        <a:xfrm>
          <a:off x="8515427" y="11020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48023</xdr:rowOff>
    </xdr:from>
    <xdr:ext cx="469744" cy="259045"/>
    <xdr:sp macro="" textlink="">
      <xdr:nvSpPr>
        <xdr:cNvPr id="260" name="n_3mainValue【体育館・プール】&#10;一人当たり面積"/>
        <xdr:cNvSpPr txBox="1"/>
      </xdr:nvSpPr>
      <xdr:spPr>
        <a:xfrm>
          <a:off x="7626427" y="1102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48785</xdr:rowOff>
    </xdr:from>
    <xdr:ext cx="469744" cy="259045"/>
    <xdr:sp macro="" textlink="">
      <xdr:nvSpPr>
        <xdr:cNvPr id="261" name="n_4mainValue【体育館・プール】&#10;一人当たり面積"/>
        <xdr:cNvSpPr txBox="1"/>
      </xdr:nvSpPr>
      <xdr:spPr>
        <a:xfrm>
          <a:off x="6737427" y="1102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11430</xdr:rowOff>
    </xdr:from>
    <xdr:to>
      <xdr:col>24</xdr:col>
      <xdr:colOff>62865</xdr:colOff>
      <xdr:row>86</xdr:row>
      <xdr:rowOff>114300</xdr:rowOff>
    </xdr:to>
    <xdr:cxnSp macro="">
      <xdr:nvCxnSpPr>
        <xdr:cNvPr id="286" name="直線コネクタ 285"/>
        <xdr:cNvCxnSpPr/>
      </xdr:nvCxnSpPr>
      <xdr:spPr>
        <a:xfrm flipV="1">
          <a:off x="4634865" y="13384530"/>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129557</xdr:rowOff>
    </xdr:from>
    <xdr:ext cx="405111" cy="259045"/>
    <xdr:sp macro="" textlink="">
      <xdr:nvSpPr>
        <xdr:cNvPr id="289" name="【福祉施設】&#10;有形固定資産減価償却率最大値テキスト"/>
        <xdr:cNvSpPr txBox="1"/>
      </xdr:nvSpPr>
      <xdr:spPr>
        <a:xfrm>
          <a:off x="46736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11430</xdr:rowOff>
    </xdr:from>
    <xdr:to>
      <xdr:col>24</xdr:col>
      <xdr:colOff>152400</xdr:colOff>
      <xdr:row>78</xdr:row>
      <xdr:rowOff>11430</xdr:rowOff>
    </xdr:to>
    <xdr:cxnSp macro="">
      <xdr:nvCxnSpPr>
        <xdr:cNvPr id="290" name="直線コネクタ 289"/>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78757</xdr:rowOff>
    </xdr:from>
    <xdr:ext cx="405111" cy="259045"/>
    <xdr:sp macro="" textlink="">
      <xdr:nvSpPr>
        <xdr:cNvPr id="291" name="【福祉施設】&#10;有形固定資産減価償却率平均値テキスト"/>
        <xdr:cNvSpPr txBox="1"/>
      </xdr:nvSpPr>
      <xdr:spPr>
        <a:xfrm>
          <a:off x="4673600" y="1396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55880</xdr:rowOff>
    </xdr:from>
    <xdr:to>
      <xdr:col>24</xdr:col>
      <xdr:colOff>114300</xdr:colOff>
      <xdr:row>82</xdr:row>
      <xdr:rowOff>157480</xdr:rowOff>
    </xdr:to>
    <xdr:sp macro="" textlink="">
      <xdr:nvSpPr>
        <xdr:cNvPr id="292" name="フローチャート: 判断 291"/>
        <xdr:cNvSpPr/>
      </xdr:nvSpPr>
      <xdr:spPr>
        <a:xfrm>
          <a:off x="4584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63500</xdr:rowOff>
    </xdr:from>
    <xdr:to>
      <xdr:col>20</xdr:col>
      <xdr:colOff>38100</xdr:colOff>
      <xdr:row>82</xdr:row>
      <xdr:rowOff>165100</xdr:rowOff>
    </xdr:to>
    <xdr:sp macro="" textlink="">
      <xdr:nvSpPr>
        <xdr:cNvPr id="293" name="フローチャート: 判断 292"/>
        <xdr:cNvSpPr/>
      </xdr:nvSpPr>
      <xdr:spPr>
        <a:xfrm>
          <a:off x="3746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44450</xdr:rowOff>
    </xdr:from>
    <xdr:to>
      <xdr:col>15</xdr:col>
      <xdr:colOff>101600</xdr:colOff>
      <xdr:row>82</xdr:row>
      <xdr:rowOff>146050</xdr:rowOff>
    </xdr:to>
    <xdr:sp macro="" textlink="">
      <xdr:nvSpPr>
        <xdr:cNvPr id="294" name="フローチャート: 判断 293"/>
        <xdr:cNvSpPr/>
      </xdr:nvSpPr>
      <xdr:spPr>
        <a:xfrm>
          <a:off x="2857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95886</xdr:rowOff>
    </xdr:from>
    <xdr:to>
      <xdr:col>10</xdr:col>
      <xdr:colOff>165100</xdr:colOff>
      <xdr:row>83</xdr:row>
      <xdr:rowOff>26036</xdr:rowOff>
    </xdr:to>
    <xdr:sp macro="" textlink="">
      <xdr:nvSpPr>
        <xdr:cNvPr id="295" name="フローチャート: 判断 294"/>
        <xdr:cNvSpPr/>
      </xdr:nvSpPr>
      <xdr:spPr>
        <a:xfrm>
          <a:off x="1968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137795</xdr:rowOff>
    </xdr:from>
    <xdr:to>
      <xdr:col>6</xdr:col>
      <xdr:colOff>38100</xdr:colOff>
      <xdr:row>82</xdr:row>
      <xdr:rowOff>67945</xdr:rowOff>
    </xdr:to>
    <xdr:sp macro="" textlink="">
      <xdr:nvSpPr>
        <xdr:cNvPr id="296" name="フローチャート: 判断 295"/>
        <xdr:cNvSpPr/>
      </xdr:nvSpPr>
      <xdr:spPr>
        <a:xfrm>
          <a:off x="1079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61595</xdr:rowOff>
    </xdr:from>
    <xdr:to>
      <xdr:col>24</xdr:col>
      <xdr:colOff>114300</xdr:colOff>
      <xdr:row>82</xdr:row>
      <xdr:rowOff>163195</xdr:rowOff>
    </xdr:to>
    <xdr:sp macro="" textlink="">
      <xdr:nvSpPr>
        <xdr:cNvPr id="302" name="楕円 301"/>
        <xdr:cNvSpPr/>
      </xdr:nvSpPr>
      <xdr:spPr>
        <a:xfrm>
          <a:off x="4584700" y="1412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40022</xdr:rowOff>
    </xdr:from>
    <xdr:ext cx="405111" cy="259045"/>
    <xdr:sp macro="" textlink="">
      <xdr:nvSpPr>
        <xdr:cNvPr id="303" name="【福祉施設】&#10;有形固定資産減価償却率該当値テキスト"/>
        <xdr:cNvSpPr txBox="1"/>
      </xdr:nvSpPr>
      <xdr:spPr>
        <a:xfrm>
          <a:off x="4673600" y="1409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17780</xdr:rowOff>
    </xdr:from>
    <xdr:to>
      <xdr:col>20</xdr:col>
      <xdr:colOff>38100</xdr:colOff>
      <xdr:row>82</xdr:row>
      <xdr:rowOff>119380</xdr:rowOff>
    </xdr:to>
    <xdr:sp macro="" textlink="">
      <xdr:nvSpPr>
        <xdr:cNvPr id="304" name="楕円 303"/>
        <xdr:cNvSpPr/>
      </xdr:nvSpPr>
      <xdr:spPr>
        <a:xfrm>
          <a:off x="37465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68580</xdr:rowOff>
    </xdr:from>
    <xdr:to>
      <xdr:col>24</xdr:col>
      <xdr:colOff>63500</xdr:colOff>
      <xdr:row>82</xdr:row>
      <xdr:rowOff>112395</xdr:rowOff>
    </xdr:to>
    <xdr:cxnSp macro="">
      <xdr:nvCxnSpPr>
        <xdr:cNvPr id="305" name="直線コネクタ 304"/>
        <xdr:cNvCxnSpPr/>
      </xdr:nvCxnSpPr>
      <xdr:spPr>
        <a:xfrm>
          <a:off x="3797300" y="1412748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145414</xdr:rowOff>
    </xdr:from>
    <xdr:to>
      <xdr:col>15</xdr:col>
      <xdr:colOff>101600</xdr:colOff>
      <xdr:row>82</xdr:row>
      <xdr:rowOff>75564</xdr:rowOff>
    </xdr:to>
    <xdr:sp macro="" textlink="">
      <xdr:nvSpPr>
        <xdr:cNvPr id="306" name="楕円 305"/>
        <xdr:cNvSpPr/>
      </xdr:nvSpPr>
      <xdr:spPr>
        <a:xfrm>
          <a:off x="2857500" y="1403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24764</xdr:rowOff>
    </xdr:from>
    <xdr:to>
      <xdr:col>19</xdr:col>
      <xdr:colOff>177800</xdr:colOff>
      <xdr:row>82</xdr:row>
      <xdr:rowOff>68580</xdr:rowOff>
    </xdr:to>
    <xdr:cxnSp macro="">
      <xdr:nvCxnSpPr>
        <xdr:cNvPr id="307" name="直線コネクタ 306"/>
        <xdr:cNvCxnSpPr/>
      </xdr:nvCxnSpPr>
      <xdr:spPr>
        <a:xfrm>
          <a:off x="2908300" y="14083664"/>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103505</xdr:rowOff>
    </xdr:from>
    <xdr:to>
      <xdr:col>10</xdr:col>
      <xdr:colOff>165100</xdr:colOff>
      <xdr:row>82</xdr:row>
      <xdr:rowOff>33655</xdr:rowOff>
    </xdr:to>
    <xdr:sp macro="" textlink="">
      <xdr:nvSpPr>
        <xdr:cNvPr id="308" name="楕円 307"/>
        <xdr:cNvSpPr/>
      </xdr:nvSpPr>
      <xdr:spPr>
        <a:xfrm>
          <a:off x="1968500" y="1399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154305</xdr:rowOff>
    </xdr:from>
    <xdr:to>
      <xdr:col>15</xdr:col>
      <xdr:colOff>50800</xdr:colOff>
      <xdr:row>82</xdr:row>
      <xdr:rowOff>24764</xdr:rowOff>
    </xdr:to>
    <xdr:cxnSp macro="">
      <xdr:nvCxnSpPr>
        <xdr:cNvPr id="309" name="直線コネクタ 308"/>
        <xdr:cNvCxnSpPr/>
      </xdr:nvCxnSpPr>
      <xdr:spPr>
        <a:xfrm>
          <a:off x="2019300" y="1404175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59689</xdr:rowOff>
    </xdr:from>
    <xdr:to>
      <xdr:col>6</xdr:col>
      <xdr:colOff>38100</xdr:colOff>
      <xdr:row>81</xdr:row>
      <xdr:rowOff>161289</xdr:rowOff>
    </xdr:to>
    <xdr:sp macro="" textlink="">
      <xdr:nvSpPr>
        <xdr:cNvPr id="310" name="楕円 309"/>
        <xdr:cNvSpPr/>
      </xdr:nvSpPr>
      <xdr:spPr>
        <a:xfrm>
          <a:off x="1079500" y="139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110489</xdr:rowOff>
    </xdr:from>
    <xdr:to>
      <xdr:col>10</xdr:col>
      <xdr:colOff>114300</xdr:colOff>
      <xdr:row>81</xdr:row>
      <xdr:rowOff>154305</xdr:rowOff>
    </xdr:to>
    <xdr:cxnSp macro="">
      <xdr:nvCxnSpPr>
        <xdr:cNvPr id="311" name="直線コネクタ 310"/>
        <xdr:cNvCxnSpPr/>
      </xdr:nvCxnSpPr>
      <xdr:spPr>
        <a:xfrm>
          <a:off x="1130300" y="13997939"/>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156227</xdr:rowOff>
    </xdr:from>
    <xdr:ext cx="405111" cy="259045"/>
    <xdr:sp macro="" textlink="">
      <xdr:nvSpPr>
        <xdr:cNvPr id="312" name="n_1aveValue【福祉施設】&#10;有形固定資産減価償却率"/>
        <xdr:cNvSpPr txBox="1"/>
      </xdr:nvSpPr>
      <xdr:spPr>
        <a:xfrm>
          <a:off x="35820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137177</xdr:rowOff>
    </xdr:from>
    <xdr:ext cx="405111" cy="259045"/>
    <xdr:sp macro="" textlink="">
      <xdr:nvSpPr>
        <xdr:cNvPr id="313" name="n_2aveValue【福祉施設】&#10;有形固定資産減価償却率"/>
        <xdr:cNvSpPr txBox="1"/>
      </xdr:nvSpPr>
      <xdr:spPr>
        <a:xfrm>
          <a:off x="27057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17163</xdr:rowOff>
    </xdr:from>
    <xdr:ext cx="405111" cy="259045"/>
    <xdr:sp macro="" textlink="">
      <xdr:nvSpPr>
        <xdr:cNvPr id="314" name="n_3aveValue【福祉施設】&#10;有形固定資産減価償却率"/>
        <xdr:cNvSpPr txBox="1"/>
      </xdr:nvSpPr>
      <xdr:spPr>
        <a:xfrm>
          <a:off x="18167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59072</xdr:rowOff>
    </xdr:from>
    <xdr:ext cx="405111" cy="259045"/>
    <xdr:sp macro="" textlink="">
      <xdr:nvSpPr>
        <xdr:cNvPr id="315" name="n_4aveValue【福祉施設】&#10;有形固定資産減価償却率"/>
        <xdr:cNvSpPr txBox="1"/>
      </xdr:nvSpPr>
      <xdr:spPr>
        <a:xfrm>
          <a:off x="9277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135907</xdr:rowOff>
    </xdr:from>
    <xdr:ext cx="405111" cy="259045"/>
    <xdr:sp macro="" textlink="">
      <xdr:nvSpPr>
        <xdr:cNvPr id="316" name="n_1mainValue【福祉施設】&#10;有形固定資産減価償却率"/>
        <xdr:cNvSpPr txBox="1"/>
      </xdr:nvSpPr>
      <xdr:spPr>
        <a:xfrm>
          <a:off x="3582044" y="1385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92091</xdr:rowOff>
    </xdr:from>
    <xdr:ext cx="405111" cy="259045"/>
    <xdr:sp macro="" textlink="">
      <xdr:nvSpPr>
        <xdr:cNvPr id="317" name="n_2mainValue【福祉施設】&#10;有形固定資産減価償却率"/>
        <xdr:cNvSpPr txBox="1"/>
      </xdr:nvSpPr>
      <xdr:spPr>
        <a:xfrm>
          <a:off x="2705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50182</xdr:rowOff>
    </xdr:from>
    <xdr:ext cx="405111" cy="259045"/>
    <xdr:sp macro="" textlink="">
      <xdr:nvSpPr>
        <xdr:cNvPr id="318" name="n_3mainValue【福祉施設】&#10;有形固定資産減価償却率"/>
        <xdr:cNvSpPr txBox="1"/>
      </xdr:nvSpPr>
      <xdr:spPr>
        <a:xfrm>
          <a:off x="1816744"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6366</xdr:rowOff>
    </xdr:from>
    <xdr:ext cx="405111" cy="259045"/>
    <xdr:sp macro="" textlink="">
      <xdr:nvSpPr>
        <xdr:cNvPr id="319" name="n_4mainValue【福祉施設】&#10;有形固定資産減価償却率"/>
        <xdr:cNvSpPr txBox="1"/>
      </xdr:nvSpPr>
      <xdr:spPr>
        <a:xfrm>
          <a:off x="9277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71628</xdr:rowOff>
    </xdr:from>
    <xdr:to>
      <xdr:col>54</xdr:col>
      <xdr:colOff>189865</xdr:colOff>
      <xdr:row>86</xdr:row>
      <xdr:rowOff>98298</xdr:rowOff>
    </xdr:to>
    <xdr:cxnSp macro="">
      <xdr:nvCxnSpPr>
        <xdr:cNvPr id="343" name="直線コネクタ 342"/>
        <xdr:cNvCxnSpPr/>
      </xdr:nvCxnSpPr>
      <xdr:spPr>
        <a:xfrm flipV="1">
          <a:off x="10476865" y="13616178"/>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102125</xdr:rowOff>
    </xdr:from>
    <xdr:ext cx="469744" cy="259045"/>
    <xdr:sp macro="" textlink="">
      <xdr:nvSpPr>
        <xdr:cNvPr id="344" name="【福祉施設】&#10;一人当たり面積最小値テキスト"/>
        <xdr:cNvSpPr txBox="1"/>
      </xdr:nvSpPr>
      <xdr:spPr>
        <a:xfrm>
          <a:off x="10515600" y="1484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98298</xdr:rowOff>
    </xdr:from>
    <xdr:to>
      <xdr:col>55</xdr:col>
      <xdr:colOff>88900</xdr:colOff>
      <xdr:row>86</xdr:row>
      <xdr:rowOff>98298</xdr:rowOff>
    </xdr:to>
    <xdr:cxnSp macro="">
      <xdr:nvCxnSpPr>
        <xdr:cNvPr id="345" name="直線コネクタ 344"/>
        <xdr:cNvCxnSpPr/>
      </xdr:nvCxnSpPr>
      <xdr:spPr>
        <a:xfrm>
          <a:off x="10388600" y="14842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18305</xdr:rowOff>
    </xdr:from>
    <xdr:ext cx="469744" cy="259045"/>
    <xdr:sp macro="" textlink="">
      <xdr:nvSpPr>
        <xdr:cNvPr id="346" name="【福祉施設】&#10;一人当たり面積最大値テキスト"/>
        <xdr:cNvSpPr txBox="1"/>
      </xdr:nvSpPr>
      <xdr:spPr>
        <a:xfrm>
          <a:off x="10515600" y="1339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71628</xdr:rowOff>
    </xdr:from>
    <xdr:to>
      <xdr:col>55</xdr:col>
      <xdr:colOff>88900</xdr:colOff>
      <xdr:row>79</xdr:row>
      <xdr:rowOff>71628</xdr:rowOff>
    </xdr:to>
    <xdr:cxnSp macro="">
      <xdr:nvCxnSpPr>
        <xdr:cNvPr id="347" name="直線コネクタ 346"/>
        <xdr:cNvCxnSpPr/>
      </xdr:nvCxnSpPr>
      <xdr:spPr>
        <a:xfrm>
          <a:off x="10388600" y="1361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33038</xdr:rowOff>
    </xdr:from>
    <xdr:ext cx="469744" cy="259045"/>
    <xdr:sp macro="" textlink="">
      <xdr:nvSpPr>
        <xdr:cNvPr id="348" name="【福祉施設】&#10;一人当たり面積平均値テキスト"/>
        <xdr:cNvSpPr txBox="1"/>
      </xdr:nvSpPr>
      <xdr:spPr>
        <a:xfrm>
          <a:off x="10515600" y="14434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10161</xdr:rowOff>
    </xdr:from>
    <xdr:to>
      <xdr:col>55</xdr:col>
      <xdr:colOff>50800</xdr:colOff>
      <xdr:row>85</xdr:row>
      <xdr:rowOff>111761</xdr:rowOff>
    </xdr:to>
    <xdr:sp macro="" textlink="">
      <xdr:nvSpPr>
        <xdr:cNvPr id="349" name="フローチャート: 判断 348"/>
        <xdr:cNvSpPr/>
      </xdr:nvSpPr>
      <xdr:spPr>
        <a:xfrm>
          <a:off x="104267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166370</xdr:rowOff>
    </xdr:from>
    <xdr:to>
      <xdr:col>50</xdr:col>
      <xdr:colOff>165100</xdr:colOff>
      <xdr:row>85</xdr:row>
      <xdr:rowOff>96520</xdr:rowOff>
    </xdr:to>
    <xdr:sp macro="" textlink="">
      <xdr:nvSpPr>
        <xdr:cNvPr id="350" name="フローチャート: 判断 349"/>
        <xdr:cNvSpPr/>
      </xdr:nvSpPr>
      <xdr:spPr>
        <a:xfrm>
          <a:off x="9588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166370</xdr:rowOff>
    </xdr:from>
    <xdr:to>
      <xdr:col>46</xdr:col>
      <xdr:colOff>38100</xdr:colOff>
      <xdr:row>85</xdr:row>
      <xdr:rowOff>96520</xdr:rowOff>
    </xdr:to>
    <xdr:sp macro="" textlink="">
      <xdr:nvSpPr>
        <xdr:cNvPr id="351" name="フローチャート: 判断 350"/>
        <xdr:cNvSpPr/>
      </xdr:nvSpPr>
      <xdr:spPr>
        <a:xfrm>
          <a:off x="8699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78</xdr:row>
      <xdr:rowOff>97028</xdr:rowOff>
    </xdr:from>
    <xdr:to>
      <xdr:col>41</xdr:col>
      <xdr:colOff>101600</xdr:colOff>
      <xdr:row>79</xdr:row>
      <xdr:rowOff>27178</xdr:rowOff>
    </xdr:to>
    <xdr:sp macro="" textlink="">
      <xdr:nvSpPr>
        <xdr:cNvPr id="352" name="フローチャート: 判断 351"/>
        <xdr:cNvSpPr/>
      </xdr:nvSpPr>
      <xdr:spPr>
        <a:xfrm>
          <a:off x="7810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142748</xdr:rowOff>
    </xdr:from>
    <xdr:to>
      <xdr:col>36</xdr:col>
      <xdr:colOff>165100</xdr:colOff>
      <xdr:row>85</xdr:row>
      <xdr:rowOff>72898</xdr:rowOff>
    </xdr:to>
    <xdr:sp macro="" textlink="">
      <xdr:nvSpPr>
        <xdr:cNvPr id="353" name="フローチャート: 判断 352"/>
        <xdr:cNvSpPr/>
      </xdr:nvSpPr>
      <xdr:spPr>
        <a:xfrm>
          <a:off x="6921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157226</xdr:rowOff>
    </xdr:from>
    <xdr:to>
      <xdr:col>55</xdr:col>
      <xdr:colOff>50800</xdr:colOff>
      <xdr:row>86</xdr:row>
      <xdr:rowOff>87376</xdr:rowOff>
    </xdr:to>
    <xdr:sp macro="" textlink="">
      <xdr:nvSpPr>
        <xdr:cNvPr id="359" name="楕円 358"/>
        <xdr:cNvSpPr/>
      </xdr:nvSpPr>
      <xdr:spPr>
        <a:xfrm>
          <a:off x="10426700" y="1473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72153</xdr:rowOff>
    </xdr:from>
    <xdr:ext cx="469744" cy="259045"/>
    <xdr:sp macro="" textlink="">
      <xdr:nvSpPr>
        <xdr:cNvPr id="360" name="【福祉施設】&#10;一人当たり面積該当値テキスト"/>
        <xdr:cNvSpPr txBox="1"/>
      </xdr:nvSpPr>
      <xdr:spPr>
        <a:xfrm>
          <a:off x="10515600" y="1464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157226</xdr:rowOff>
    </xdr:from>
    <xdr:to>
      <xdr:col>50</xdr:col>
      <xdr:colOff>165100</xdr:colOff>
      <xdr:row>86</xdr:row>
      <xdr:rowOff>87376</xdr:rowOff>
    </xdr:to>
    <xdr:sp macro="" textlink="">
      <xdr:nvSpPr>
        <xdr:cNvPr id="361" name="楕円 360"/>
        <xdr:cNvSpPr/>
      </xdr:nvSpPr>
      <xdr:spPr>
        <a:xfrm>
          <a:off x="9588500" y="1473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36576</xdr:rowOff>
    </xdr:from>
    <xdr:to>
      <xdr:col>55</xdr:col>
      <xdr:colOff>0</xdr:colOff>
      <xdr:row>86</xdr:row>
      <xdr:rowOff>36576</xdr:rowOff>
    </xdr:to>
    <xdr:cxnSp macro="">
      <xdr:nvCxnSpPr>
        <xdr:cNvPr id="362" name="直線コネクタ 361"/>
        <xdr:cNvCxnSpPr/>
      </xdr:nvCxnSpPr>
      <xdr:spPr>
        <a:xfrm>
          <a:off x="9639300" y="147812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158750</xdr:rowOff>
    </xdr:from>
    <xdr:to>
      <xdr:col>46</xdr:col>
      <xdr:colOff>38100</xdr:colOff>
      <xdr:row>86</xdr:row>
      <xdr:rowOff>88900</xdr:rowOff>
    </xdr:to>
    <xdr:sp macro="" textlink="">
      <xdr:nvSpPr>
        <xdr:cNvPr id="363" name="楕円 362"/>
        <xdr:cNvSpPr/>
      </xdr:nvSpPr>
      <xdr:spPr>
        <a:xfrm>
          <a:off x="8699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36576</xdr:rowOff>
    </xdr:from>
    <xdr:to>
      <xdr:col>50</xdr:col>
      <xdr:colOff>114300</xdr:colOff>
      <xdr:row>86</xdr:row>
      <xdr:rowOff>38100</xdr:rowOff>
    </xdr:to>
    <xdr:cxnSp macro="">
      <xdr:nvCxnSpPr>
        <xdr:cNvPr id="364" name="直線コネクタ 363"/>
        <xdr:cNvCxnSpPr/>
      </xdr:nvCxnSpPr>
      <xdr:spPr>
        <a:xfrm flipV="1">
          <a:off x="8750300" y="1478127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159513</xdr:rowOff>
    </xdr:from>
    <xdr:to>
      <xdr:col>41</xdr:col>
      <xdr:colOff>101600</xdr:colOff>
      <xdr:row>86</xdr:row>
      <xdr:rowOff>89663</xdr:rowOff>
    </xdr:to>
    <xdr:sp macro="" textlink="">
      <xdr:nvSpPr>
        <xdr:cNvPr id="365" name="楕円 364"/>
        <xdr:cNvSpPr/>
      </xdr:nvSpPr>
      <xdr:spPr>
        <a:xfrm>
          <a:off x="7810500" y="14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38100</xdr:rowOff>
    </xdr:from>
    <xdr:to>
      <xdr:col>45</xdr:col>
      <xdr:colOff>177800</xdr:colOff>
      <xdr:row>86</xdr:row>
      <xdr:rowOff>38863</xdr:rowOff>
    </xdr:to>
    <xdr:cxnSp macro="">
      <xdr:nvCxnSpPr>
        <xdr:cNvPr id="366" name="直線コネクタ 365"/>
        <xdr:cNvCxnSpPr/>
      </xdr:nvCxnSpPr>
      <xdr:spPr>
        <a:xfrm flipV="1">
          <a:off x="7861300" y="14782800"/>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160274</xdr:rowOff>
    </xdr:from>
    <xdr:to>
      <xdr:col>36</xdr:col>
      <xdr:colOff>165100</xdr:colOff>
      <xdr:row>86</xdr:row>
      <xdr:rowOff>90424</xdr:rowOff>
    </xdr:to>
    <xdr:sp macro="" textlink="">
      <xdr:nvSpPr>
        <xdr:cNvPr id="367" name="楕円 366"/>
        <xdr:cNvSpPr/>
      </xdr:nvSpPr>
      <xdr:spPr>
        <a:xfrm>
          <a:off x="6921500" y="1473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38863</xdr:rowOff>
    </xdr:from>
    <xdr:to>
      <xdr:col>41</xdr:col>
      <xdr:colOff>50800</xdr:colOff>
      <xdr:row>86</xdr:row>
      <xdr:rowOff>39624</xdr:rowOff>
    </xdr:to>
    <xdr:cxnSp macro="">
      <xdr:nvCxnSpPr>
        <xdr:cNvPr id="368" name="直線コネクタ 367"/>
        <xdr:cNvCxnSpPr/>
      </xdr:nvCxnSpPr>
      <xdr:spPr>
        <a:xfrm flipV="1">
          <a:off x="6972300" y="14783563"/>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113047</xdr:rowOff>
    </xdr:from>
    <xdr:ext cx="469744" cy="259045"/>
    <xdr:sp macro="" textlink="">
      <xdr:nvSpPr>
        <xdr:cNvPr id="369" name="n_1aveValue【福祉施設】&#10;一人当たり面積"/>
        <xdr:cNvSpPr txBox="1"/>
      </xdr:nvSpPr>
      <xdr:spPr>
        <a:xfrm>
          <a:off x="93917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113047</xdr:rowOff>
    </xdr:from>
    <xdr:ext cx="469744" cy="259045"/>
    <xdr:sp macro="" textlink="">
      <xdr:nvSpPr>
        <xdr:cNvPr id="370" name="n_2aveValue【福祉施設】&#10;一人当たり面積"/>
        <xdr:cNvSpPr txBox="1"/>
      </xdr:nvSpPr>
      <xdr:spPr>
        <a:xfrm>
          <a:off x="85154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43705</xdr:rowOff>
    </xdr:from>
    <xdr:ext cx="469744" cy="259045"/>
    <xdr:sp macro="" textlink="">
      <xdr:nvSpPr>
        <xdr:cNvPr id="371" name="n_3aveValue【福祉施設】&#10;一人当たり面積"/>
        <xdr:cNvSpPr txBox="1"/>
      </xdr:nvSpPr>
      <xdr:spPr>
        <a:xfrm>
          <a:off x="76264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89425</xdr:rowOff>
    </xdr:from>
    <xdr:ext cx="469744" cy="259045"/>
    <xdr:sp macro="" textlink="">
      <xdr:nvSpPr>
        <xdr:cNvPr id="372" name="n_4aveValue【福祉施設】&#10;一人当たり面積"/>
        <xdr:cNvSpPr txBox="1"/>
      </xdr:nvSpPr>
      <xdr:spPr>
        <a:xfrm>
          <a:off x="6737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78503</xdr:rowOff>
    </xdr:from>
    <xdr:ext cx="469744" cy="259045"/>
    <xdr:sp macro="" textlink="">
      <xdr:nvSpPr>
        <xdr:cNvPr id="373" name="n_1mainValue【福祉施設】&#10;一人当たり面積"/>
        <xdr:cNvSpPr txBox="1"/>
      </xdr:nvSpPr>
      <xdr:spPr>
        <a:xfrm>
          <a:off x="9391727" y="1482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80027</xdr:rowOff>
    </xdr:from>
    <xdr:ext cx="469744" cy="259045"/>
    <xdr:sp macro="" textlink="">
      <xdr:nvSpPr>
        <xdr:cNvPr id="374" name="n_2mainValue【福祉施設】&#10;一人当たり面積"/>
        <xdr:cNvSpPr txBox="1"/>
      </xdr:nvSpPr>
      <xdr:spPr>
        <a:xfrm>
          <a:off x="8515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80790</xdr:rowOff>
    </xdr:from>
    <xdr:ext cx="469744" cy="259045"/>
    <xdr:sp macro="" textlink="">
      <xdr:nvSpPr>
        <xdr:cNvPr id="375" name="n_3mainValue【福祉施設】&#10;一人当たり面積"/>
        <xdr:cNvSpPr txBox="1"/>
      </xdr:nvSpPr>
      <xdr:spPr>
        <a:xfrm>
          <a:off x="7626427" y="148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81551</xdr:rowOff>
    </xdr:from>
    <xdr:ext cx="469744" cy="259045"/>
    <xdr:sp macro="" textlink="">
      <xdr:nvSpPr>
        <xdr:cNvPr id="376" name="n_4mainValue【福祉施設】&#10;一人当たり面積"/>
        <xdr:cNvSpPr txBox="1"/>
      </xdr:nvSpPr>
      <xdr:spPr>
        <a:xfrm>
          <a:off x="6737427" y="1482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9" name="テキスト ボックス 388"/>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7" name="テキスト ボックス 396"/>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9" name="テキスト ボックス 398"/>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129539</xdr:rowOff>
    </xdr:from>
    <xdr:to>
      <xdr:col>24</xdr:col>
      <xdr:colOff>62865</xdr:colOff>
      <xdr:row>108</xdr:row>
      <xdr:rowOff>152400</xdr:rowOff>
    </xdr:to>
    <xdr:cxnSp macro="">
      <xdr:nvCxnSpPr>
        <xdr:cNvPr id="401" name="直線コネクタ 400"/>
        <xdr:cNvCxnSpPr/>
      </xdr:nvCxnSpPr>
      <xdr:spPr>
        <a:xfrm flipV="1">
          <a:off x="4634865" y="17103089"/>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2"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3" name="直線コネクタ 402"/>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76216</xdr:rowOff>
    </xdr:from>
    <xdr:ext cx="405111" cy="259045"/>
    <xdr:sp macro="" textlink="">
      <xdr:nvSpPr>
        <xdr:cNvPr id="404" name="【市民会館】&#10;有形固定資産減価償却率最大値テキスト"/>
        <xdr:cNvSpPr txBox="1"/>
      </xdr:nvSpPr>
      <xdr:spPr>
        <a:xfrm>
          <a:off x="4673600" y="16878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129539</xdr:rowOff>
    </xdr:from>
    <xdr:to>
      <xdr:col>24</xdr:col>
      <xdr:colOff>152400</xdr:colOff>
      <xdr:row>99</xdr:row>
      <xdr:rowOff>129539</xdr:rowOff>
    </xdr:to>
    <xdr:cxnSp macro="">
      <xdr:nvCxnSpPr>
        <xdr:cNvPr id="405" name="直線コネクタ 404"/>
        <xdr:cNvCxnSpPr/>
      </xdr:nvCxnSpPr>
      <xdr:spPr>
        <a:xfrm>
          <a:off x="4546600" y="1710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134002</xdr:rowOff>
    </xdr:from>
    <xdr:ext cx="405111" cy="259045"/>
    <xdr:sp macro="" textlink="">
      <xdr:nvSpPr>
        <xdr:cNvPr id="406" name="【市民会館】&#10;有形固定資産減価償却率平均値テキスト"/>
        <xdr:cNvSpPr txBox="1"/>
      </xdr:nvSpPr>
      <xdr:spPr>
        <a:xfrm>
          <a:off x="4673600" y="17621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111125</xdr:rowOff>
    </xdr:from>
    <xdr:to>
      <xdr:col>24</xdr:col>
      <xdr:colOff>114300</xdr:colOff>
      <xdr:row>104</xdr:row>
      <xdr:rowOff>41275</xdr:rowOff>
    </xdr:to>
    <xdr:sp macro="" textlink="">
      <xdr:nvSpPr>
        <xdr:cNvPr id="407" name="フローチャート: 判断 406"/>
        <xdr:cNvSpPr/>
      </xdr:nvSpPr>
      <xdr:spPr>
        <a:xfrm>
          <a:off x="45847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95886</xdr:rowOff>
    </xdr:from>
    <xdr:to>
      <xdr:col>20</xdr:col>
      <xdr:colOff>38100</xdr:colOff>
      <xdr:row>104</xdr:row>
      <xdr:rowOff>26036</xdr:rowOff>
    </xdr:to>
    <xdr:sp macro="" textlink="">
      <xdr:nvSpPr>
        <xdr:cNvPr id="408" name="フローチャート: 判断 407"/>
        <xdr:cNvSpPr/>
      </xdr:nvSpPr>
      <xdr:spPr>
        <a:xfrm>
          <a:off x="3746500" y="177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44450</xdr:rowOff>
    </xdr:from>
    <xdr:to>
      <xdr:col>15</xdr:col>
      <xdr:colOff>101600</xdr:colOff>
      <xdr:row>103</xdr:row>
      <xdr:rowOff>146050</xdr:rowOff>
    </xdr:to>
    <xdr:sp macro="" textlink="">
      <xdr:nvSpPr>
        <xdr:cNvPr id="409" name="フローチャート: 判断 408"/>
        <xdr:cNvSpPr/>
      </xdr:nvSpPr>
      <xdr:spPr>
        <a:xfrm>
          <a:off x="2857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10161</xdr:rowOff>
    </xdr:from>
    <xdr:to>
      <xdr:col>10</xdr:col>
      <xdr:colOff>165100</xdr:colOff>
      <xdr:row>103</xdr:row>
      <xdr:rowOff>111761</xdr:rowOff>
    </xdr:to>
    <xdr:sp macro="" textlink="">
      <xdr:nvSpPr>
        <xdr:cNvPr id="410" name="フローチャート: 判断 409"/>
        <xdr:cNvSpPr/>
      </xdr:nvSpPr>
      <xdr:spPr>
        <a:xfrm>
          <a:off x="196850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38736</xdr:rowOff>
    </xdr:from>
    <xdr:to>
      <xdr:col>6</xdr:col>
      <xdr:colOff>38100</xdr:colOff>
      <xdr:row>103</xdr:row>
      <xdr:rowOff>140336</xdr:rowOff>
    </xdr:to>
    <xdr:sp macro="" textlink="">
      <xdr:nvSpPr>
        <xdr:cNvPr id="411" name="フローチャート: 判断 410"/>
        <xdr:cNvSpPr/>
      </xdr:nvSpPr>
      <xdr:spPr>
        <a:xfrm>
          <a:off x="1079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67311</xdr:rowOff>
    </xdr:from>
    <xdr:to>
      <xdr:col>24</xdr:col>
      <xdr:colOff>114300</xdr:colOff>
      <xdr:row>104</xdr:row>
      <xdr:rowOff>168911</xdr:rowOff>
    </xdr:to>
    <xdr:sp macro="" textlink="">
      <xdr:nvSpPr>
        <xdr:cNvPr id="417" name="楕円 416"/>
        <xdr:cNvSpPr/>
      </xdr:nvSpPr>
      <xdr:spPr>
        <a:xfrm>
          <a:off x="4584700" y="1789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45738</xdr:rowOff>
    </xdr:from>
    <xdr:ext cx="405111" cy="259045"/>
    <xdr:sp macro="" textlink="">
      <xdr:nvSpPr>
        <xdr:cNvPr id="418" name="【市民会館】&#10;有形固定資産減価償却率該当値テキスト"/>
        <xdr:cNvSpPr txBox="1"/>
      </xdr:nvSpPr>
      <xdr:spPr>
        <a:xfrm>
          <a:off x="4673600" y="178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23495</xdr:rowOff>
    </xdr:from>
    <xdr:to>
      <xdr:col>20</xdr:col>
      <xdr:colOff>38100</xdr:colOff>
      <xdr:row>104</xdr:row>
      <xdr:rowOff>125095</xdr:rowOff>
    </xdr:to>
    <xdr:sp macro="" textlink="">
      <xdr:nvSpPr>
        <xdr:cNvPr id="419" name="楕円 418"/>
        <xdr:cNvSpPr/>
      </xdr:nvSpPr>
      <xdr:spPr>
        <a:xfrm>
          <a:off x="3746500" y="1785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74295</xdr:rowOff>
    </xdr:from>
    <xdr:to>
      <xdr:col>24</xdr:col>
      <xdr:colOff>63500</xdr:colOff>
      <xdr:row>104</xdr:row>
      <xdr:rowOff>118111</xdr:rowOff>
    </xdr:to>
    <xdr:cxnSp macro="">
      <xdr:nvCxnSpPr>
        <xdr:cNvPr id="420" name="直線コネクタ 419"/>
        <xdr:cNvCxnSpPr/>
      </xdr:nvCxnSpPr>
      <xdr:spPr>
        <a:xfrm>
          <a:off x="3797300" y="17905095"/>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12064</xdr:rowOff>
    </xdr:from>
    <xdr:to>
      <xdr:col>15</xdr:col>
      <xdr:colOff>101600</xdr:colOff>
      <xdr:row>104</xdr:row>
      <xdr:rowOff>113664</xdr:rowOff>
    </xdr:to>
    <xdr:sp macro="" textlink="">
      <xdr:nvSpPr>
        <xdr:cNvPr id="421" name="楕円 420"/>
        <xdr:cNvSpPr/>
      </xdr:nvSpPr>
      <xdr:spPr>
        <a:xfrm>
          <a:off x="2857500" y="1784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62864</xdr:rowOff>
    </xdr:from>
    <xdr:to>
      <xdr:col>19</xdr:col>
      <xdr:colOff>177800</xdr:colOff>
      <xdr:row>104</xdr:row>
      <xdr:rowOff>74295</xdr:rowOff>
    </xdr:to>
    <xdr:cxnSp macro="">
      <xdr:nvCxnSpPr>
        <xdr:cNvPr id="422" name="直線コネクタ 421"/>
        <xdr:cNvCxnSpPr/>
      </xdr:nvCxnSpPr>
      <xdr:spPr>
        <a:xfrm>
          <a:off x="2908300" y="1789366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105411</xdr:rowOff>
    </xdr:from>
    <xdr:to>
      <xdr:col>10</xdr:col>
      <xdr:colOff>165100</xdr:colOff>
      <xdr:row>104</xdr:row>
      <xdr:rowOff>35561</xdr:rowOff>
    </xdr:to>
    <xdr:sp macro="" textlink="">
      <xdr:nvSpPr>
        <xdr:cNvPr id="423" name="楕円 422"/>
        <xdr:cNvSpPr/>
      </xdr:nvSpPr>
      <xdr:spPr>
        <a:xfrm>
          <a:off x="1968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156211</xdr:rowOff>
    </xdr:from>
    <xdr:to>
      <xdr:col>15</xdr:col>
      <xdr:colOff>50800</xdr:colOff>
      <xdr:row>104</xdr:row>
      <xdr:rowOff>62864</xdr:rowOff>
    </xdr:to>
    <xdr:cxnSp macro="">
      <xdr:nvCxnSpPr>
        <xdr:cNvPr id="424" name="直線コネクタ 423"/>
        <xdr:cNvCxnSpPr/>
      </xdr:nvCxnSpPr>
      <xdr:spPr>
        <a:xfrm>
          <a:off x="2019300" y="17815561"/>
          <a:ext cx="889000" cy="7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50164</xdr:rowOff>
    </xdr:from>
    <xdr:to>
      <xdr:col>6</xdr:col>
      <xdr:colOff>38100</xdr:colOff>
      <xdr:row>103</xdr:row>
      <xdr:rowOff>151764</xdr:rowOff>
    </xdr:to>
    <xdr:sp macro="" textlink="">
      <xdr:nvSpPr>
        <xdr:cNvPr id="425" name="楕円 424"/>
        <xdr:cNvSpPr/>
      </xdr:nvSpPr>
      <xdr:spPr>
        <a:xfrm>
          <a:off x="1079500" y="1770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100964</xdr:rowOff>
    </xdr:from>
    <xdr:to>
      <xdr:col>10</xdr:col>
      <xdr:colOff>114300</xdr:colOff>
      <xdr:row>103</xdr:row>
      <xdr:rowOff>156211</xdr:rowOff>
    </xdr:to>
    <xdr:cxnSp macro="">
      <xdr:nvCxnSpPr>
        <xdr:cNvPr id="426" name="直線コネクタ 425"/>
        <xdr:cNvCxnSpPr/>
      </xdr:nvCxnSpPr>
      <xdr:spPr>
        <a:xfrm>
          <a:off x="1130300" y="17760314"/>
          <a:ext cx="889000" cy="5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42563</xdr:rowOff>
    </xdr:from>
    <xdr:ext cx="405111" cy="259045"/>
    <xdr:sp macro="" textlink="">
      <xdr:nvSpPr>
        <xdr:cNvPr id="427" name="n_1aveValue【市民会館】&#10;有形固定資産減価償却率"/>
        <xdr:cNvSpPr txBox="1"/>
      </xdr:nvSpPr>
      <xdr:spPr>
        <a:xfrm>
          <a:off x="3582044" y="1753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162577</xdr:rowOff>
    </xdr:from>
    <xdr:ext cx="405111" cy="259045"/>
    <xdr:sp macro="" textlink="">
      <xdr:nvSpPr>
        <xdr:cNvPr id="428" name="n_2aveValue【市民会館】&#10;有形固定資産減価償却率"/>
        <xdr:cNvSpPr txBox="1"/>
      </xdr:nvSpPr>
      <xdr:spPr>
        <a:xfrm>
          <a:off x="27057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128288</xdr:rowOff>
    </xdr:from>
    <xdr:ext cx="405111" cy="259045"/>
    <xdr:sp macro="" textlink="">
      <xdr:nvSpPr>
        <xdr:cNvPr id="429" name="n_3aveValue【市民会館】&#10;有形固定資産減価償却率"/>
        <xdr:cNvSpPr txBox="1"/>
      </xdr:nvSpPr>
      <xdr:spPr>
        <a:xfrm>
          <a:off x="1816744" y="1744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156863</xdr:rowOff>
    </xdr:from>
    <xdr:ext cx="405111" cy="259045"/>
    <xdr:sp macro="" textlink="">
      <xdr:nvSpPr>
        <xdr:cNvPr id="430" name="n_4aveValue【市民会館】&#10;有形固定資産減価償却率"/>
        <xdr:cNvSpPr txBox="1"/>
      </xdr:nvSpPr>
      <xdr:spPr>
        <a:xfrm>
          <a:off x="927744" y="1747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116222</xdr:rowOff>
    </xdr:from>
    <xdr:ext cx="405111" cy="259045"/>
    <xdr:sp macro="" textlink="">
      <xdr:nvSpPr>
        <xdr:cNvPr id="431" name="n_1mainValue【市民会館】&#10;有形固定資産減価償却率"/>
        <xdr:cNvSpPr txBox="1"/>
      </xdr:nvSpPr>
      <xdr:spPr>
        <a:xfrm>
          <a:off x="3582044" y="1794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104791</xdr:rowOff>
    </xdr:from>
    <xdr:ext cx="405111" cy="259045"/>
    <xdr:sp macro="" textlink="">
      <xdr:nvSpPr>
        <xdr:cNvPr id="432" name="n_2mainValue【市民会館】&#10;有形固定資産減価償却率"/>
        <xdr:cNvSpPr txBox="1"/>
      </xdr:nvSpPr>
      <xdr:spPr>
        <a:xfrm>
          <a:off x="2705744" y="1793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26688</xdr:rowOff>
    </xdr:from>
    <xdr:ext cx="405111" cy="259045"/>
    <xdr:sp macro="" textlink="">
      <xdr:nvSpPr>
        <xdr:cNvPr id="433" name="n_3mainValue【市民会館】&#10;有形固定資産減価償却率"/>
        <xdr:cNvSpPr txBox="1"/>
      </xdr:nvSpPr>
      <xdr:spPr>
        <a:xfrm>
          <a:off x="1816744" y="1785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142891</xdr:rowOff>
    </xdr:from>
    <xdr:ext cx="405111" cy="259045"/>
    <xdr:sp macro="" textlink="">
      <xdr:nvSpPr>
        <xdr:cNvPr id="434" name="n_4mainValue【市民会館】&#10;有形固定資産減価償却率"/>
        <xdr:cNvSpPr txBox="1"/>
      </xdr:nvSpPr>
      <xdr:spPr>
        <a:xfrm>
          <a:off x="927744" y="17802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6" name="テキスト ボックス 44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8" name="テキスト ボックス 44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0" name="テキスト ボックス 44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2" name="テキスト ボックス 45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4" name="テキスト ボックス 45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74676</xdr:rowOff>
    </xdr:from>
    <xdr:to>
      <xdr:col>54</xdr:col>
      <xdr:colOff>189865</xdr:colOff>
      <xdr:row>108</xdr:row>
      <xdr:rowOff>118111</xdr:rowOff>
    </xdr:to>
    <xdr:cxnSp macro="">
      <xdr:nvCxnSpPr>
        <xdr:cNvPr id="458" name="直線コネクタ 457"/>
        <xdr:cNvCxnSpPr/>
      </xdr:nvCxnSpPr>
      <xdr:spPr>
        <a:xfrm flipV="1">
          <a:off x="10476865" y="17219676"/>
          <a:ext cx="0" cy="141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121938</xdr:rowOff>
    </xdr:from>
    <xdr:ext cx="469744" cy="259045"/>
    <xdr:sp macro="" textlink="">
      <xdr:nvSpPr>
        <xdr:cNvPr id="459" name="【市民会館】&#10;一人当たり面積最小値テキスト"/>
        <xdr:cNvSpPr txBox="1"/>
      </xdr:nvSpPr>
      <xdr:spPr>
        <a:xfrm>
          <a:off x="10515600" y="1863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118111</xdr:rowOff>
    </xdr:from>
    <xdr:to>
      <xdr:col>55</xdr:col>
      <xdr:colOff>88900</xdr:colOff>
      <xdr:row>108</xdr:row>
      <xdr:rowOff>118111</xdr:rowOff>
    </xdr:to>
    <xdr:cxnSp macro="">
      <xdr:nvCxnSpPr>
        <xdr:cNvPr id="460" name="直線コネクタ 459"/>
        <xdr:cNvCxnSpPr/>
      </xdr:nvCxnSpPr>
      <xdr:spPr>
        <a:xfrm>
          <a:off x="10388600" y="1863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21353</xdr:rowOff>
    </xdr:from>
    <xdr:ext cx="469744" cy="259045"/>
    <xdr:sp macro="" textlink="">
      <xdr:nvSpPr>
        <xdr:cNvPr id="461" name="【市民会館】&#10;一人当たり面積最大値テキスト"/>
        <xdr:cNvSpPr txBox="1"/>
      </xdr:nvSpPr>
      <xdr:spPr>
        <a:xfrm>
          <a:off x="10515600" y="16994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74676</xdr:rowOff>
    </xdr:from>
    <xdr:to>
      <xdr:col>55</xdr:col>
      <xdr:colOff>88900</xdr:colOff>
      <xdr:row>100</xdr:row>
      <xdr:rowOff>74676</xdr:rowOff>
    </xdr:to>
    <xdr:cxnSp macro="">
      <xdr:nvCxnSpPr>
        <xdr:cNvPr id="462" name="直線コネクタ 461"/>
        <xdr:cNvCxnSpPr/>
      </xdr:nvCxnSpPr>
      <xdr:spPr>
        <a:xfrm>
          <a:off x="10388600" y="17219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137431</xdr:rowOff>
    </xdr:from>
    <xdr:ext cx="469744" cy="259045"/>
    <xdr:sp macro="" textlink="">
      <xdr:nvSpPr>
        <xdr:cNvPr id="463" name="【市民会館】&#10;一人当たり面積平均値テキスト"/>
        <xdr:cNvSpPr txBox="1"/>
      </xdr:nvSpPr>
      <xdr:spPr>
        <a:xfrm>
          <a:off x="10515600" y="18139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114554</xdr:rowOff>
    </xdr:from>
    <xdr:to>
      <xdr:col>55</xdr:col>
      <xdr:colOff>50800</xdr:colOff>
      <xdr:row>107</xdr:row>
      <xdr:rowOff>44704</xdr:rowOff>
    </xdr:to>
    <xdr:sp macro="" textlink="">
      <xdr:nvSpPr>
        <xdr:cNvPr id="464" name="フローチャート: 判断 463"/>
        <xdr:cNvSpPr/>
      </xdr:nvSpPr>
      <xdr:spPr>
        <a:xfrm>
          <a:off x="10426700" y="1828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167132</xdr:rowOff>
    </xdr:from>
    <xdr:to>
      <xdr:col>50</xdr:col>
      <xdr:colOff>165100</xdr:colOff>
      <xdr:row>107</xdr:row>
      <xdr:rowOff>97282</xdr:rowOff>
    </xdr:to>
    <xdr:sp macro="" textlink="">
      <xdr:nvSpPr>
        <xdr:cNvPr id="465" name="フローチャート: 判断 464"/>
        <xdr:cNvSpPr/>
      </xdr:nvSpPr>
      <xdr:spPr>
        <a:xfrm>
          <a:off x="9588500" y="1834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161037</xdr:rowOff>
    </xdr:from>
    <xdr:to>
      <xdr:col>46</xdr:col>
      <xdr:colOff>38100</xdr:colOff>
      <xdr:row>107</xdr:row>
      <xdr:rowOff>91187</xdr:rowOff>
    </xdr:to>
    <xdr:sp macro="" textlink="">
      <xdr:nvSpPr>
        <xdr:cNvPr id="466" name="フローチャート: 判断 465"/>
        <xdr:cNvSpPr/>
      </xdr:nvSpPr>
      <xdr:spPr>
        <a:xfrm>
          <a:off x="8699500" y="1833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109982</xdr:rowOff>
    </xdr:from>
    <xdr:to>
      <xdr:col>41</xdr:col>
      <xdr:colOff>101600</xdr:colOff>
      <xdr:row>107</xdr:row>
      <xdr:rowOff>40132</xdr:rowOff>
    </xdr:to>
    <xdr:sp macro="" textlink="">
      <xdr:nvSpPr>
        <xdr:cNvPr id="467" name="フローチャート: 判断 466"/>
        <xdr:cNvSpPr/>
      </xdr:nvSpPr>
      <xdr:spPr>
        <a:xfrm>
          <a:off x="7810500" y="1828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98552</xdr:rowOff>
    </xdr:from>
    <xdr:to>
      <xdr:col>36</xdr:col>
      <xdr:colOff>165100</xdr:colOff>
      <xdr:row>107</xdr:row>
      <xdr:rowOff>28702</xdr:rowOff>
    </xdr:to>
    <xdr:sp macro="" textlink="">
      <xdr:nvSpPr>
        <xdr:cNvPr id="468" name="フローチャート: 判断 467"/>
        <xdr:cNvSpPr/>
      </xdr:nvSpPr>
      <xdr:spPr>
        <a:xfrm>
          <a:off x="6921500" y="1827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129032</xdr:rowOff>
    </xdr:from>
    <xdr:to>
      <xdr:col>55</xdr:col>
      <xdr:colOff>50800</xdr:colOff>
      <xdr:row>108</xdr:row>
      <xdr:rowOff>59182</xdr:rowOff>
    </xdr:to>
    <xdr:sp macro="" textlink="">
      <xdr:nvSpPr>
        <xdr:cNvPr id="474" name="楕円 473"/>
        <xdr:cNvSpPr/>
      </xdr:nvSpPr>
      <xdr:spPr>
        <a:xfrm>
          <a:off x="10426700" y="1847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43959</xdr:rowOff>
    </xdr:from>
    <xdr:ext cx="469744" cy="259045"/>
    <xdr:sp macro="" textlink="">
      <xdr:nvSpPr>
        <xdr:cNvPr id="475" name="【市民会館】&#10;一人当たり面積該当値テキスト"/>
        <xdr:cNvSpPr txBox="1"/>
      </xdr:nvSpPr>
      <xdr:spPr>
        <a:xfrm>
          <a:off x="10515600" y="1838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130556</xdr:rowOff>
    </xdr:from>
    <xdr:to>
      <xdr:col>50</xdr:col>
      <xdr:colOff>165100</xdr:colOff>
      <xdr:row>108</xdr:row>
      <xdr:rowOff>60706</xdr:rowOff>
    </xdr:to>
    <xdr:sp macro="" textlink="">
      <xdr:nvSpPr>
        <xdr:cNvPr id="476" name="楕円 475"/>
        <xdr:cNvSpPr/>
      </xdr:nvSpPr>
      <xdr:spPr>
        <a:xfrm>
          <a:off x="9588500" y="1847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8382</xdr:rowOff>
    </xdr:from>
    <xdr:to>
      <xdr:col>55</xdr:col>
      <xdr:colOff>0</xdr:colOff>
      <xdr:row>108</xdr:row>
      <xdr:rowOff>9906</xdr:rowOff>
    </xdr:to>
    <xdr:cxnSp macro="">
      <xdr:nvCxnSpPr>
        <xdr:cNvPr id="477" name="直線コネクタ 476"/>
        <xdr:cNvCxnSpPr/>
      </xdr:nvCxnSpPr>
      <xdr:spPr>
        <a:xfrm flipV="1">
          <a:off x="9639300" y="18524982"/>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132842</xdr:rowOff>
    </xdr:from>
    <xdr:to>
      <xdr:col>46</xdr:col>
      <xdr:colOff>38100</xdr:colOff>
      <xdr:row>108</xdr:row>
      <xdr:rowOff>62992</xdr:rowOff>
    </xdr:to>
    <xdr:sp macro="" textlink="">
      <xdr:nvSpPr>
        <xdr:cNvPr id="478" name="楕円 477"/>
        <xdr:cNvSpPr/>
      </xdr:nvSpPr>
      <xdr:spPr>
        <a:xfrm>
          <a:off x="8699500" y="1847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9906</xdr:rowOff>
    </xdr:from>
    <xdr:to>
      <xdr:col>50</xdr:col>
      <xdr:colOff>114300</xdr:colOff>
      <xdr:row>108</xdr:row>
      <xdr:rowOff>12192</xdr:rowOff>
    </xdr:to>
    <xdr:cxnSp macro="">
      <xdr:nvCxnSpPr>
        <xdr:cNvPr id="479" name="直線コネクタ 478"/>
        <xdr:cNvCxnSpPr/>
      </xdr:nvCxnSpPr>
      <xdr:spPr>
        <a:xfrm flipV="1">
          <a:off x="8750300" y="1852650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134365</xdr:rowOff>
    </xdr:from>
    <xdr:to>
      <xdr:col>41</xdr:col>
      <xdr:colOff>101600</xdr:colOff>
      <xdr:row>108</xdr:row>
      <xdr:rowOff>64515</xdr:rowOff>
    </xdr:to>
    <xdr:sp macro="" textlink="">
      <xdr:nvSpPr>
        <xdr:cNvPr id="480" name="楕円 479"/>
        <xdr:cNvSpPr/>
      </xdr:nvSpPr>
      <xdr:spPr>
        <a:xfrm>
          <a:off x="7810500" y="1847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12192</xdr:rowOff>
    </xdr:from>
    <xdr:to>
      <xdr:col>45</xdr:col>
      <xdr:colOff>177800</xdr:colOff>
      <xdr:row>108</xdr:row>
      <xdr:rowOff>13715</xdr:rowOff>
    </xdr:to>
    <xdr:cxnSp macro="">
      <xdr:nvCxnSpPr>
        <xdr:cNvPr id="481" name="直線コネクタ 480"/>
        <xdr:cNvCxnSpPr/>
      </xdr:nvCxnSpPr>
      <xdr:spPr>
        <a:xfrm flipV="1">
          <a:off x="7861300" y="18528792"/>
          <a:ext cx="8890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135128</xdr:rowOff>
    </xdr:from>
    <xdr:to>
      <xdr:col>36</xdr:col>
      <xdr:colOff>165100</xdr:colOff>
      <xdr:row>108</xdr:row>
      <xdr:rowOff>65278</xdr:rowOff>
    </xdr:to>
    <xdr:sp macro="" textlink="">
      <xdr:nvSpPr>
        <xdr:cNvPr id="482" name="楕円 481"/>
        <xdr:cNvSpPr/>
      </xdr:nvSpPr>
      <xdr:spPr>
        <a:xfrm>
          <a:off x="6921500" y="1848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13715</xdr:rowOff>
    </xdr:from>
    <xdr:to>
      <xdr:col>41</xdr:col>
      <xdr:colOff>50800</xdr:colOff>
      <xdr:row>108</xdr:row>
      <xdr:rowOff>14478</xdr:rowOff>
    </xdr:to>
    <xdr:cxnSp macro="">
      <xdr:nvCxnSpPr>
        <xdr:cNvPr id="483" name="直線コネクタ 482"/>
        <xdr:cNvCxnSpPr/>
      </xdr:nvCxnSpPr>
      <xdr:spPr>
        <a:xfrm flipV="1">
          <a:off x="6972300" y="18530315"/>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113809</xdr:rowOff>
    </xdr:from>
    <xdr:ext cx="469744" cy="259045"/>
    <xdr:sp macro="" textlink="">
      <xdr:nvSpPr>
        <xdr:cNvPr id="484" name="n_1aveValue【市民会館】&#10;一人当たり面積"/>
        <xdr:cNvSpPr txBox="1"/>
      </xdr:nvSpPr>
      <xdr:spPr>
        <a:xfrm>
          <a:off x="9391727" y="1811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107714</xdr:rowOff>
    </xdr:from>
    <xdr:ext cx="469744" cy="259045"/>
    <xdr:sp macro="" textlink="">
      <xdr:nvSpPr>
        <xdr:cNvPr id="485" name="n_2aveValue【市民会館】&#10;一人当たり面積"/>
        <xdr:cNvSpPr txBox="1"/>
      </xdr:nvSpPr>
      <xdr:spPr>
        <a:xfrm>
          <a:off x="8515427" y="18109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56659</xdr:rowOff>
    </xdr:from>
    <xdr:ext cx="469744" cy="259045"/>
    <xdr:sp macro="" textlink="">
      <xdr:nvSpPr>
        <xdr:cNvPr id="486" name="n_3aveValue【市民会館】&#10;一人当たり面積"/>
        <xdr:cNvSpPr txBox="1"/>
      </xdr:nvSpPr>
      <xdr:spPr>
        <a:xfrm>
          <a:off x="7626427" y="1805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45229</xdr:rowOff>
    </xdr:from>
    <xdr:ext cx="469744" cy="259045"/>
    <xdr:sp macro="" textlink="">
      <xdr:nvSpPr>
        <xdr:cNvPr id="487" name="n_4aveValue【市民会館】&#10;一人当たり面積"/>
        <xdr:cNvSpPr txBox="1"/>
      </xdr:nvSpPr>
      <xdr:spPr>
        <a:xfrm>
          <a:off x="6737427" y="1804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51833</xdr:rowOff>
    </xdr:from>
    <xdr:ext cx="469744" cy="259045"/>
    <xdr:sp macro="" textlink="">
      <xdr:nvSpPr>
        <xdr:cNvPr id="488" name="n_1mainValue【市民会館】&#10;一人当たり面積"/>
        <xdr:cNvSpPr txBox="1"/>
      </xdr:nvSpPr>
      <xdr:spPr>
        <a:xfrm>
          <a:off x="9391727" y="1856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54119</xdr:rowOff>
    </xdr:from>
    <xdr:ext cx="469744" cy="259045"/>
    <xdr:sp macro="" textlink="">
      <xdr:nvSpPr>
        <xdr:cNvPr id="489" name="n_2mainValue【市民会館】&#10;一人当たり面積"/>
        <xdr:cNvSpPr txBox="1"/>
      </xdr:nvSpPr>
      <xdr:spPr>
        <a:xfrm>
          <a:off x="8515427" y="1857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55642</xdr:rowOff>
    </xdr:from>
    <xdr:ext cx="469744" cy="259045"/>
    <xdr:sp macro="" textlink="">
      <xdr:nvSpPr>
        <xdr:cNvPr id="490" name="n_3mainValue【市民会館】&#10;一人当たり面積"/>
        <xdr:cNvSpPr txBox="1"/>
      </xdr:nvSpPr>
      <xdr:spPr>
        <a:xfrm>
          <a:off x="7626427" y="18572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56405</xdr:rowOff>
    </xdr:from>
    <xdr:ext cx="469744" cy="259045"/>
    <xdr:sp macro="" textlink="">
      <xdr:nvSpPr>
        <xdr:cNvPr id="491" name="n_4mainValue【市民会館】&#10;一人当たり面積"/>
        <xdr:cNvSpPr txBox="1"/>
      </xdr:nvSpPr>
      <xdr:spPr>
        <a:xfrm>
          <a:off x="6737427" y="1857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3" name="直線コネクタ 50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4" name="テキスト ボックス 50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5" name="直線コネクタ 50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6" name="テキスト ボックス 50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7" name="直線コネクタ 50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8" name="テキスト ボックス 50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9" name="直線コネクタ 50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0" name="テキスト ボックス 50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1" name="直線コネクタ 51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2" name="テキスト ボックス 51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4" name="テキスト ボックス 51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150495</xdr:rowOff>
    </xdr:from>
    <xdr:to>
      <xdr:col>85</xdr:col>
      <xdr:colOff>126364</xdr:colOff>
      <xdr:row>42</xdr:row>
      <xdr:rowOff>38100</xdr:rowOff>
    </xdr:to>
    <xdr:cxnSp macro="">
      <xdr:nvCxnSpPr>
        <xdr:cNvPr id="516" name="直線コネクタ 515"/>
        <xdr:cNvCxnSpPr/>
      </xdr:nvCxnSpPr>
      <xdr:spPr>
        <a:xfrm flipV="1">
          <a:off x="16318864" y="5636895"/>
          <a:ext cx="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7"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8" name="直線コネクタ 517"/>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97172</xdr:rowOff>
    </xdr:from>
    <xdr:ext cx="405111" cy="259045"/>
    <xdr:sp macro="" textlink="">
      <xdr:nvSpPr>
        <xdr:cNvPr id="519" name="【一般廃棄物処理施設】&#10;有形固定資産減価償却率最大値テキスト"/>
        <xdr:cNvSpPr txBox="1"/>
      </xdr:nvSpPr>
      <xdr:spPr>
        <a:xfrm>
          <a:off x="16357600" y="541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150495</xdr:rowOff>
    </xdr:from>
    <xdr:to>
      <xdr:col>86</xdr:col>
      <xdr:colOff>25400</xdr:colOff>
      <xdr:row>32</xdr:row>
      <xdr:rowOff>150495</xdr:rowOff>
    </xdr:to>
    <xdr:cxnSp macro="">
      <xdr:nvCxnSpPr>
        <xdr:cNvPr id="520" name="直線コネクタ 519"/>
        <xdr:cNvCxnSpPr/>
      </xdr:nvCxnSpPr>
      <xdr:spPr>
        <a:xfrm>
          <a:off x="16230600" y="563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84472</xdr:rowOff>
    </xdr:from>
    <xdr:ext cx="405111" cy="259045"/>
    <xdr:sp macro="" textlink="">
      <xdr:nvSpPr>
        <xdr:cNvPr id="521" name="【一般廃棄物処理施設】&#10;有形固定資産減価償却率平均値テキスト"/>
        <xdr:cNvSpPr txBox="1"/>
      </xdr:nvSpPr>
      <xdr:spPr>
        <a:xfrm>
          <a:off x="16357600" y="6256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61595</xdr:rowOff>
    </xdr:from>
    <xdr:to>
      <xdr:col>85</xdr:col>
      <xdr:colOff>177800</xdr:colOff>
      <xdr:row>37</xdr:row>
      <xdr:rowOff>163195</xdr:rowOff>
    </xdr:to>
    <xdr:sp macro="" textlink="">
      <xdr:nvSpPr>
        <xdr:cNvPr id="522" name="フローチャート: 判断 521"/>
        <xdr:cNvSpPr/>
      </xdr:nvSpPr>
      <xdr:spPr>
        <a:xfrm>
          <a:off x="162687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111125</xdr:rowOff>
    </xdr:from>
    <xdr:to>
      <xdr:col>81</xdr:col>
      <xdr:colOff>101600</xdr:colOff>
      <xdr:row>38</xdr:row>
      <xdr:rowOff>41275</xdr:rowOff>
    </xdr:to>
    <xdr:sp macro="" textlink="">
      <xdr:nvSpPr>
        <xdr:cNvPr id="523" name="フローチャート: 判断 522"/>
        <xdr:cNvSpPr/>
      </xdr:nvSpPr>
      <xdr:spPr>
        <a:xfrm>
          <a:off x="15430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101600</xdr:rowOff>
    </xdr:from>
    <xdr:to>
      <xdr:col>76</xdr:col>
      <xdr:colOff>165100</xdr:colOff>
      <xdr:row>38</xdr:row>
      <xdr:rowOff>31750</xdr:rowOff>
    </xdr:to>
    <xdr:sp macro="" textlink="">
      <xdr:nvSpPr>
        <xdr:cNvPr id="524" name="フローチャート: 判断 523"/>
        <xdr:cNvSpPr/>
      </xdr:nvSpPr>
      <xdr:spPr>
        <a:xfrm>
          <a:off x="14541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2540</xdr:rowOff>
    </xdr:from>
    <xdr:to>
      <xdr:col>72</xdr:col>
      <xdr:colOff>38100</xdr:colOff>
      <xdr:row>37</xdr:row>
      <xdr:rowOff>104140</xdr:rowOff>
    </xdr:to>
    <xdr:sp macro="" textlink="">
      <xdr:nvSpPr>
        <xdr:cNvPr id="525" name="フローチャート: 判断 524"/>
        <xdr:cNvSpPr/>
      </xdr:nvSpPr>
      <xdr:spPr>
        <a:xfrm>
          <a:off x="13652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170180</xdr:rowOff>
    </xdr:from>
    <xdr:to>
      <xdr:col>67</xdr:col>
      <xdr:colOff>101600</xdr:colOff>
      <xdr:row>37</xdr:row>
      <xdr:rowOff>100330</xdr:rowOff>
    </xdr:to>
    <xdr:sp macro="" textlink="">
      <xdr:nvSpPr>
        <xdr:cNvPr id="526" name="フローチャート: 判断 525"/>
        <xdr:cNvSpPr/>
      </xdr:nvSpPr>
      <xdr:spPr>
        <a:xfrm>
          <a:off x="12763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105410</xdr:rowOff>
    </xdr:from>
    <xdr:to>
      <xdr:col>85</xdr:col>
      <xdr:colOff>177800</xdr:colOff>
      <xdr:row>40</xdr:row>
      <xdr:rowOff>35560</xdr:rowOff>
    </xdr:to>
    <xdr:sp macro="" textlink="">
      <xdr:nvSpPr>
        <xdr:cNvPr id="532" name="楕円 531"/>
        <xdr:cNvSpPr/>
      </xdr:nvSpPr>
      <xdr:spPr>
        <a:xfrm>
          <a:off x="162687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83837</xdr:rowOff>
    </xdr:from>
    <xdr:ext cx="405111" cy="259045"/>
    <xdr:sp macro="" textlink="">
      <xdr:nvSpPr>
        <xdr:cNvPr id="533" name="【一般廃棄物処理施設】&#10;有形固定資産減価償却率該当値テキスト"/>
        <xdr:cNvSpPr txBox="1"/>
      </xdr:nvSpPr>
      <xdr:spPr>
        <a:xfrm>
          <a:off x="1635760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73025</xdr:rowOff>
    </xdr:from>
    <xdr:to>
      <xdr:col>81</xdr:col>
      <xdr:colOff>101600</xdr:colOff>
      <xdr:row>40</xdr:row>
      <xdr:rowOff>3175</xdr:rowOff>
    </xdr:to>
    <xdr:sp macro="" textlink="">
      <xdr:nvSpPr>
        <xdr:cNvPr id="534" name="楕円 533"/>
        <xdr:cNvSpPr/>
      </xdr:nvSpPr>
      <xdr:spPr>
        <a:xfrm>
          <a:off x="15430500" y="675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123825</xdr:rowOff>
    </xdr:from>
    <xdr:to>
      <xdr:col>85</xdr:col>
      <xdr:colOff>127000</xdr:colOff>
      <xdr:row>39</xdr:row>
      <xdr:rowOff>156210</xdr:rowOff>
    </xdr:to>
    <xdr:cxnSp macro="">
      <xdr:nvCxnSpPr>
        <xdr:cNvPr id="535" name="直線コネクタ 534"/>
        <xdr:cNvCxnSpPr/>
      </xdr:nvCxnSpPr>
      <xdr:spPr>
        <a:xfrm>
          <a:off x="15481300" y="681037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38735</xdr:rowOff>
    </xdr:from>
    <xdr:to>
      <xdr:col>76</xdr:col>
      <xdr:colOff>165100</xdr:colOff>
      <xdr:row>39</xdr:row>
      <xdr:rowOff>140335</xdr:rowOff>
    </xdr:to>
    <xdr:sp macro="" textlink="">
      <xdr:nvSpPr>
        <xdr:cNvPr id="536" name="楕円 535"/>
        <xdr:cNvSpPr/>
      </xdr:nvSpPr>
      <xdr:spPr>
        <a:xfrm>
          <a:off x="14541500" y="672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89535</xdr:rowOff>
    </xdr:from>
    <xdr:to>
      <xdr:col>81</xdr:col>
      <xdr:colOff>50800</xdr:colOff>
      <xdr:row>39</xdr:row>
      <xdr:rowOff>123825</xdr:rowOff>
    </xdr:to>
    <xdr:cxnSp macro="">
      <xdr:nvCxnSpPr>
        <xdr:cNvPr id="537" name="直線コネクタ 536"/>
        <xdr:cNvCxnSpPr/>
      </xdr:nvCxnSpPr>
      <xdr:spPr>
        <a:xfrm>
          <a:off x="14592300" y="677608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6350</xdr:rowOff>
    </xdr:from>
    <xdr:to>
      <xdr:col>72</xdr:col>
      <xdr:colOff>38100</xdr:colOff>
      <xdr:row>39</xdr:row>
      <xdr:rowOff>107950</xdr:rowOff>
    </xdr:to>
    <xdr:sp macro="" textlink="">
      <xdr:nvSpPr>
        <xdr:cNvPr id="538" name="楕円 537"/>
        <xdr:cNvSpPr/>
      </xdr:nvSpPr>
      <xdr:spPr>
        <a:xfrm>
          <a:off x="13652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57150</xdr:rowOff>
    </xdr:from>
    <xdr:to>
      <xdr:col>76</xdr:col>
      <xdr:colOff>114300</xdr:colOff>
      <xdr:row>39</xdr:row>
      <xdr:rowOff>89535</xdr:rowOff>
    </xdr:to>
    <xdr:cxnSp macro="">
      <xdr:nvCxnSpPr>
        <xdr:cNvPr id="539" name="直線コネクタ 538"/>
        <xdr:cNvCxnSpPr/>
      </xdr:nvCxnSpPr>
      <xdr:spPr>
        <a:xfrm>
          <a:off x="13703300" y="674370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145415</xdr:rowOff>
    </xdr:from>
    <xdr:to>
      <xdr:col>67</xdr:col>
      <xdr:colOff>101600</xdr:colOff>
      <xdr:row>39</xdr:row>
      <xdr:rowOff>75565</xdr:rowOff>
    </xdr:to>
    <xdr:sp macro="" textlink="">
      <xdr:nvSpPr>
        <xdr:cNvPr id="540" name="楕円 539"/>
        <xdr:cNvSpPr/>
      </xdr:nvSpPr>
      <xdr:spPr>
        <a:xfrm>
          <a:off x="12763500"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24765</xdr:rowOff>
    </xdr:from>
    <xdr:to>
      <xdr:col>71</xdr:col>
      <xdr:colOff>177800</xdr:colOff>
      <xdr:row>39</xdr:row>
      <xdr:rowOff>57150</xdr:rowOff>
    </xdr:to>
    <xdr:cxnSp macro="">
      <xdr:nvCxnSpPr>
        <xdr:cNvPr id="541" name="直線コネクタ 540"/>
        <xdr:cNvCxnSpPr/>
      </xdr:nvCxnSpPr>
      <xdr:spPr>
        <a:xfrm>
          <a:off x="12814300" y="671131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57802</xdr:rowOff>
    </xdr:from>
    <xdr:ext cx="405111" cy="259045"/>
    <xdr:sp macro="" textlink="">
      <xdr:nvSpPr>
        <xdr:cNvPr id="542" name="n_1aveValue【一般廃棄物処理施設】&#10;有形固定資産減価償却率"/>
        <xdr:cNvSpPr txBox="1"/>
      </xdr:nvSpPr>
      <xdr:spPr>
        <a:xfrm>
          <a:off x="152660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48277</xdr:rowOff>
    </xdr:from>
    <xdr:ext cx="405111" cy="259045"/>
    <xdr:sp macro="" textlink="">
      <xdr:nvSpPr>
        <xdr:cNvPr id="543" name="n_2aveValue【一般廃棄物処理施設】&#10;有形固定資産減価償却率"/>
        <xdr:cNvSpPr txBox="1"/>
      </xdr:nvSpPr>
      <xdr:spPr>
        <a:xfrm>
          <a:off x="14389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120667</xdr:rowOff>
    </xdr:from>
    <xdr:ext cx="405111" cy="259045"/>
    <xdr:sp macro="" textlink="">
      <xdr:nvSpPr>
        <xdr:cNvPr id="544" name="n_3aveValue【一般廃棄物処理施設】&#10;有形固定資産減価償却率"/>
        <xdr:cNvSpPr txBox="1"/>
      </xdr:nvSpPr>
      <xdr:spPr>
        <a:xfrm>
          <a:off x="13500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116857</xdr:rowOff>
    </xdr:from>
    <xdr:ext cx="405111" cy="259045"/>
    <xdr:sp macro="" textlink="">
      <xdr:nvSpPr>
        <xdr:cNvPr id="545" name="n_4aveValue【一般廃棄物処理施設】&#10;有形固定資産減価償却率"/>
        <xdr:cNvSpPr txBox="1"/>
      </xdr:nvSpPr>
      <xdr:spPr>
        <a:xfrm>
          <a:off x="12611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165752</xdr:rowOff>
    </xdr:from>
    <xdr:ext cx="405111" cy="259045"/>
    <xdr:sp macro="" textlink="">
      <xdr:nvSpPr>
        <xdr:cNvPr id="546" name="n_1mainValue【一般廃棄物処理施設】&#10;有形固定資産減価償却率"/>
        <xdr:cNvSpPr txBox="1"/>
      </xdr:nvSpPr>
      <xdr:spPr>
        <a:xfrm>
          <a:off x="15266044" y="685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131462</xdr:rowOff>
    </xdr:from>
    <xdr:ext cx="405111" cy="259045"/>
    <xdr:sp macro="" textlink="">
      <xdr:nvSpPr>
        <xdr:cNvPr id="547" name="n_2mainValue【一般廃棄物処理施設】&#10;有形固定資産減価償却率"/>
        <xdr:cNvSpPr txBox="1"/>
      </xdr:nvSpPr>
      <xdr:spPr>
        <a:xfrm>
          <a:off x="14389744" y="681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99077</xdr:rowOff>
    </xdr:from>
    <xdr:ext cx="405111" cy="259045"/>
    <xdr:sp macro="" textlink="">
      <xdr:nvSpPr>
        <xdr:cNvPr id="548" name="n_3mainValue【一般廃棄物処理施設】&#10;有形固定資産減価償却率"/>
        <xdr:cNvSpPr txBox="1"/>
      </xdr:nvSpPr>
      <xdr:spPr>
        <a:xfrm>
          <a:off x="13500744" y="678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66692</xdr:rowOff>
    </xdr:from>
    <xdr:ext cx="405111" cy="259045"/>
    <xdr:sp macro="" textlink="">
      <xdr:nvSpPr>
        <xdr:cNvPr id="549" name="n_4mainValue【一般廃棄物処理施設】&#10;有形固定資産減価償却率"/>
        <xdr:cNvSpPr txBox="1"/>
      </xdr:nvSpPr>
      <xdr:spPr>
        <a:xfrm>
          <a:off x="12611744" y="675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0" name="直線コネクタ 55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1" name="テキスト ボックス 56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2" name="直線コネクタ 56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3" name="テキスト ボックス 562"/>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4" name="直線コネクタ 56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5" name="テキスト ボックス 564"/>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6" name="直線コネクタ 56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7" name="テキスト ボックス 566"/>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9" name="テキスト ボックス 56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24473</xdr:rowOff>
    </xdr:from>
    <xdr:to>
      <xdr:col>116</xdr:col>
      <xdr:colOff>62864</xdr:colOff>
      <xdr:row>41</xdr:row>
      <xdr:rowOff>133105</xdr:rowOff>
    </xdr:to>
    <xdr:cxnSp macro="">
      <xdr:nvCxnSpPr>
        <xdr:cNvPr id="571" name="直線コネクタ 570"/>
        <xdr:cNvCxnSpPr/>
      </xdr:nvCxnSpPr>
      <xdr:spPr>
        <a:xfrm flipV="1">
          <a:off x="22160864" y="5682323"/>
          <a:ext cx="0" cy="1480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136932</xdr:rowOff>
    </xdr:from>
    <xdr:ext cx="378565" cy="259045"/>
    <xdr:sp macro="" textlink="">
      <xdr:nvSpPr>
        <xdr:cNvPr id="572" name="【一般廃棄物処理施設】&#10;一人当たり有形固定資産（償却資産）額最小値テキスト"/>
        <xdr:cNvSpPr txBox="1"/>
      </xdr:nvSpPr>
      <xdr:spPr>
        <a:xfrm>
          <a:off x="22199600" y="7166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133105</xdr:rowOff>
    </xdr:from>
    <xdr:to>
      <xdr:col>116</xdr:col>
      <xdr:colOff>152400</xdr:colOff>
      <xdr:row>41</xdr:row>
      <xdr:rowOff>133105</xdr:rowOff>
    </xdr:to>
    <xdr:cxnSp macro="">
      <xdr:nvCxnSpPr>
        <xdr:cNvPr id="573" name="直線コネクタ 572"/>
        <xdr:cNvCxnSpPr/>
      </xdr:nvCxnSpPr>
      <xdr:spPr>
        <a:xfrm>
          <a:off x="22072600" y="7162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142600</xdr:rowOff>
    </xdr:from>
    <xdr:ext cx="599010" cy="259045"/>
    <xdr:sp macro="" textlink="">
      <xdr:nvSpPr>
        <xdr:cNvPr id="574" name="【一般廃棄物処理施設】&#10;一人当たり有形固定資産（償却資産）額最大値テキスト"/>
        <xdr:cNvSpPr txBox="1"/>
      </xdr:nvSpPr>
      <xdr:spPr>
        <a:xfrm>
          <a:off x="22199600" y="545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24473</xdr:rowOff>
    </xdr:from>
    <xdr:to>
      <xdr:col>116</xdr:col>
      <xdr:colOff>152400</xdr:colOff>
      <xdr:row>33</xdr:row>
      <xdr:rowOff>24473</xdr:rowOff>
    </xdr:to>
    <xdr:cxnSp macro="">
      <xdr:nvCxnSpPr>
        <xdr:cNvPr id="575" name="直線コネクタ 574"/>
        <xdr:cNvCxnSpPr/>
      </xdr:nvCxnSpPr>
      <xdr:spPr>
        <a:xfrm>
          <a:off x="22072600" y="568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139733</xdr:rowOff>
    </xdr:from>
    <xdr:ext cx="599010" cy="259045"/>
    <xdr:sp macro="" textlink="">
      <xdr:nvSpPr>
        <xdr:cNvPr id="576" name="【一般廃棄物処理施設】&#10;一人当たり有形固定資産（償却資産）額平均値テキスト"/>
        <xdr:cNvSpPr txBox="1"/>
      </xdr:nvSpPr>
      <xdr:spPr>
        <a:xfrm>
          <a:off x="22199600" y="6654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116856</xdr:rowOff>
    </xdr:from>
    <xdr:to>
      <xdr:col>116</xdr:col>
      <xdr:colOff>114300</xdr:colOff>
      <xdr:row>40</xdr:row>
      <xdr:rowOff>47006</xdr:rowOff>
    </xdr:to>
    <xdr:sp macro="" textlink="">
      <xdr:nvSpPr>
        <xdr:cNvPr id="577" name="フローチャート: 判断 576"/>
        <xdr:cNvSpPr/>
      </xdr:nvSpPr>
      <xdr:spPr>
        <a:xfrm>
          <a:off x="22110700" y="680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155903</xdr:rowOff>
    </xdr:from>
    <xdr:to>
      <xdr:col>112</xdr:col>
      <xdr:colOff>38100</xdr:colOff>
      <xdr:row>40</xdr:row>
      <xdr:rowOff>86053</xdr:rowOff>
    </xdr:to>
    <xdr:sp macro="" textlink="">
      <xdr:nvSpPr>
        <xdr:cNvPr id="578" name="フローチャート: 判断 577"/>
        <xdr:cNvSpPr/>
      </xdr:nvSpPr>
      <xdr:spPr>
        <a:xfrm>
          <a:off x="21272500" y="684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135861</xdr:rowOff>
    </xdr:from>
    <xdr:to>
      <xdr:col>107</xdr:col>
      <xdr:colOff>101600</xdr:colOff>
      <xdr:row>40</xdr:row>
      <xdr:rowOff>66011</xdr:rowOff>
    </xdr:to>
    <xdr:sp macro="" textlink="">
      <xdr:nvSpPr>
        <xdr:cNvPr id="579" name="フローチャート: 判断 578"/>
        <xdr:cNvSpPr/>
      </xdr:nvSpPr>
      <xdr:spPr>
        <a:xfrm>
          <a:off x="20383500" y="682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116132</xdr:rowOff>
    </xdr:from>
    <xdr:to>
      <xdr:col>102</xdr:col>
      <xdr:colOff>165100</xdr:colOff>
      <xdr:row>40</xdr:row>
      <xdr:rowOff>46282</xdr:rowOff>
    </xdr:to>
    <xdr:sp macro="" textlink="">
      <xdr:nvSpPr>
        <xdr:cNvPr id="580" name="フローチャート: 判断 579"/>
        <xdr:cNvSpPr/>
      </xdr:nvSpPr>
      <xdr:spPr>
        <a:xfrm>
          <a:off x="19494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162832</xdr:rowOff>
    </xdr:from>
    <xdr:to>
      <xdr:col>98</xdr:col>
      <xdr:colOff>38100</xdr:colOff>
      <xdr:row>40</xdr:row>
      <xdr:rowOff>92982</xdr:rowOff>
    </xdr:to>
    <xdr:sp macro="" textlink="">
      <xdr:nvSpPr>
        <xdr:cNvPr id="581" name="フローチャート: 判断 580"/>
        <xdr:cNvSpPr/>
      </xdr:nvSpPr>
      <xdr:spPr>
        <a:xfrm>
          <a:off x="18605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121785</xdr:rowOff>
    </xdr:from>
    <xdr:to>
      <xdr:col>116</xdr:col>
      <xdr:colOff>114300</xdr:colOff>
      <xdr:row>40</xdr:row>
      <xdr:rowOff>51935</xdr:rowOff>
    </xdr:to>
    <xdr:sp macro="" textlink="">
      <xdr:nvSpPr>
        <xdr:cNvPr id="587" name="楕円 586"/>
        <xdr:cNvSpPr/>
      </xdr:nvSpPr>
      <xdr:spPr>
        <a:xfrm>
          <a:off x="22110700" y="680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100212</xdr:rowOff>
    </xdr:from>
    <xdr:ext cx="599010" cy="259045"/>
    <xdr:sp macro="" textlink="">
      <xdr:nvSpPr>
        <xdr:cNvPr id="588" name="【一般廃棄物処理施設】&#10;一人当たり有形固定資産（償却資産）額該当値テキスト"/>
        <xdr:cNvSpPr txBox="1"/>
      </xdr:nvSpPr>
      <xdr:spPr>
        <a:xfrm>
          <a:off x="22199600" y="6786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124757</xdr:rowOff>
    </xdr:from>
    <xdr:to>
      <xdr:col>112</xdr:col>
      <xdr:colOff>38100</xdr:colOff>
      <xdr:row>40</xdr:row>
      <xdr:rowOff>54907</xdr:rowOff>
    </xdr:to>
    <xdr:sp macro="" textlink="">
      <xdr:nvSpPr>
        <xdr:cNvPr id="589" name="楕円 588"/>
        <xdr:cNvSpPr/>
      </xdr:nvSpPr>
      <xdr:spPr>
        <a:xfrm>
          <a:off x="21272500" y="681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1135</xdr:rowOff>
    </xdr:from>
    <xdr:to>
      <xdr:col>116</xdr:col>
      <xdr:colOff>63500</xdr:colOff>
      <xdr:row>40</xdr:row>
      <xdr:rowOff>4107</xdr:rowOff>
    </xdr:to>
    <xdr:cxnSp macro="">
      <xdr:nvCxnSpPr>
        <xdr:cNvPr id="590" name="直線コネクタ 589"/>
        <xdr:cNvCxnSpPr/>
      </xdr:nvCxnSpPr>
      <xdr:spPr>
        <a:xfrm flipV="1">
          <a:off x="21323300" y="6859135"/>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128448</xdr:rowOff>
    </xdr:from>
    <xdr:to>
      <xdr:col>107</xdr:col>
      <xdr:colOff>101600</xdr:colOff>
      <xdr:row>40</xdr:row>
      <xdr:rowOff>58598</xdr:rowOff>
    </xdr:to>
    <xdr:sp macro="" textlink="">
      <xdr:nvSpPr>
        <xdr:cNvPr id="591" name="楕円 590"/>
        <xdr:cNvSpPr/>
      </xdr:nvSpPr>
      <xdr:spPr>
        <a:xfrm>
          <a:off x="20383500" y="681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4107</xdr:rowOff>
    </xdr:from>
    <xdr:to>
      <xdr:col>111</xdr:col>
      <xdr:colOff>177800</xdr:colOff>
      <xdr:row>40</xdr:row>
      <xdr:rowOff>7798</xdr:rowOff>
    </xdr:to>
    <xdr:cxnSp macro="">
      <xdr:nvCxnSpPr>
        <xdr:cNvPr id="592" name="直線コネクタ 591"/>
        <xdr:cNvCxnSpPr/>
      </xdr:nvCxnSpPr>
      <xdr:spPr>
        <a:xfrm flipV="1">
          <a:off x="20434300" y="6862107"/>
          <a:ext cx="889000" cy="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129148</xdr:rowOff>
    </xdr:from>
    <xdr:to>
      <xdr:col>102</xdr:col>
      <xdr:colOff>165100</xdr:colOff>
      <xdr:row>40</xdr:row>
      <xdr:rowOff>59298</xdr:rowOff>
    </xdr:to>
    <xdr:sp macro="" textlink="">
      <xdr:nvSpPr>
        <xdr:cNvPr id="593" name="楕円 592"/>
        <xdr:cNvSpPr/>
      </xdr:nvSpPr>
      <xdr:spPr>
        <a:xfrm>
          <a:off x="19494500" y="681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7798</xdr:rowOff>
    </xdr:from>
    <xdr:to>
      <xdr:col>107</xdr:col>
      <xdr:colOff>50800</xdr:colOff>
      <xdr:row>40</xdr:row>
      <xdr:rowOff>8498</xdr:rowOff>
    </xdr:to>
    <xdr:cxnSp macro="">
      <xdr:nvCxnSpPr>
        <xdr:cNvPr id="594" name="直線コネクタ 593"/>
        <xdr:cNvCxnSpPr/>
      </xdr:nvCxnSpPr>
      <xdr:spPr>
        <a:xfrm flipV="1">
          <a:off x="19545300" y="6865798"/>
          <a:ext cx="889000" cy="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127422</xdr:rowOff>
    </xdr:from>
    <xdr:to>
      <xdr:col>98</xdr:col>
      <xdr:colOff>38100</xdr:colOff>
      <xdr:row>40</xdr:row>
      <xdr:rowOff>57572</xdr:rowOff>
    </xdr:to>
    <xdr:sp macro="" textlink="">
      <xdr:nvSpPr>
        <xdr:cNvPr id="595" name="楕円 594"/>
        <xdr:cNvSpPr/>
      </xdr:nvSpPr>
      <xdr:spPr>
        <a:xfrm>
          <a:off x="18605500" y="681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6772</xdr:rowOff>
    </xdr:from>
    <xdr:to>
      <xdr:col>102</xdr:col>
      <xdr:colOff>114300</xdr:colOff>
      <xdr:row>40</xdr:row>
      <xdr:rowOff>8498</xdr:rowOff>
    </xdr:to>
    <xdr:cxnSp macro="">
      <xdr:nvCxnSpPr>
        <xdr:cNvPr id="596" name="直線コネクタ 595"/>
        <xdr:cNvCxnSpPr/>
      </xdr:nvCxnSpPr>
      <xdr:spPr>
        <a:xfrm>
          <a:off x="18656300" y="6864772"/>
          <a:ext cx="889000" cy="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77180</xdr:rowOff>
    </xdr:from>
    <xdr:ext cx="599010" cy="259045"/>
    <xdr:sp macro="" textlink="">
      <xdr:nvSpPr>
        <xdr:cNvPr id="597" name="n_1aveValue【一般廃棄物処理施設】&#10;一人当たり有形固定資産（償却資産）額"/>
        <xdr:cNvSpPr txBox="1"/>
      </xdr:nvSpPr>
      <xdr:spPr>
        <a:xfrm>
          <a:off x="21011095" y="693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57138</xdr:rowOff>
    </xdr:from>
    <xdr:ext cx="599010" cy="259045"/>
    <xdr:sp macro="" textlink="">
      <xdr:nvSpPr>
        <xdr:cNvPr id="598" name="n_2aveValue【一般廃棄物処理施設】&#10;一人当たり有形固定資産（償却資産）額"/>
        <xdr:cNvSpPr txBox="1"/>
      </xdr:nvSpPr>
      <xdr:spPr>
        <a:xfrm>
          <a:off x="20134795" y="6915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62809</xdr:rowOff>
    </xdr:from>
    <xdr:ext cx="599010" cy="259045"/>
    <xdr:sp macro="" textlink="">
      <xdr:nvSpPr>
        <xdr:cNvPr id="599" name="n_3aveValue【一般廃棄物処理施設】&#10;一人当たり有形固定資産（償却資産）額"/>
        <xdr:cNvSpPr txBox="1"/>
      </xdr:nvSpPr>
      <xdr:spPr>
        <a:xfrm>
          <a:off x="19245795" y="657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84109</xdr:rowOff>
    </xdr:from>
    <xdr:ext cx="599010" cy="259045"/>
    <xdr:sp macro="" textlink="">
      <xdr:nvSpPr>
        <xdr:cNvPr id="600" name="n_4aveValue【一般廃棄物処理施設】&#10;一人当たり有形固定資産（償却資産）額"/>
        <xdr:cNvSpPr txBox="1"/>
      </xdr:nvSpPr>
      <xdr:spPr>
        <a:xfrm>
          <a:off x="18356795" y="6942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71434</xdr:rowOff>
    </xdr:from>
    <xdr:ext cx="599010" cy="259045"/>
    <xdr:sp macro="" textlink="">
      <xdr:nvSpPr>
        <xdr:cNvPr id="601" name="n_1mainValue【一般廃棄物処理施設】&#10;一人当たり有形固定資産（償却資産）額"/>
        <xdr:cNvSpPr txBox="1"/>
      </xdr:nvSpPr>
      <xdr:spPr>
        <a:xfrm>
          <a:off x="21011095" y="658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75125</xdr:rowOff>
    </xdr:from>
    <xdr:ext cx="599010" cy="259045"/>
    <xdr:sp macro="" textlink="">
      <xdr:nvSpPr>
        <xdr:cNvPr id="602" name="n_2mainValue【一般廃棄物処理施設】&#10;一人当たり有形固定資産（償却資産）額"/>
        <xdr:cNvSpPr txBox="1"/>
      </xdr:nvSpPr>
      <xdr:spPr>
        <a:xfrm>
          <a:off x="20134795" y="6590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50425</xdr:rowOff>
    </xdr:from>
    <xdr:ext cx="599010" cy="259045"/>
    <xdr:sp macro="" textlink="">
      <xdr:nvSpPr>
        <xdr:cNvPr id="603" name="n_3mainValue【一般廃棄物処理施設】&#10;一人当たり有形固定資産（償却資産）額"/>
        <xdr:cNvSpPr txBox="1"/>
      </xdr:nvSpPr>
      <xdr:spPr>
        <a:xfrm>
          <a:off x="19245795" y="690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74099</xdr:rowOff>
    </xdr:from>
    <xdr:ext cx="599010" cy="259045"/>
    <xdr:sp macro="" textlink="">
      <xdr:nvSpPr>
        <xdr:cNvPr id="604" name="n_4mainValue【一般廃棄物処理施設】&#10;一人当たり有形固定資産（償却資産）額"/>
        <xdr:cNvSpPr txBox="1"/>
      </xdr:nvSpPr>
      <xdr:spPr>
        <a:xfrm>
          <a:off x="18356795" y="6589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6" name="直線コネクタ 61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7" name="テキスト ボックス 61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8" name="直線コネクタ 61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9" name="テキスト ボックス 61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0" name="直線コネクタ 61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1" name="テキスト ボックス 62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2" name="直線コネクタ 62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3" name="テキスト ボックス 62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4" name="直線コネクタ 62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5" name="テキスト ボックス 624"/>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78105</xdr:rowOff>
    </xdr:from>
    <xdr:to>
      <xdr:col>85</xdr:col>
      <xdr:colOff>126364</xdr:colOff>
      <xdr:row>64</xdr:row>
      <xdr:rowOff>129540</xdr:rowOff>
    </xdr:to>
    <xdr:cxnSp macro="">
      <xdr:nvCxnSpPr>
        <xdr:cNvPr id="628" name="直線コネクタ 627"/>
        <xdr:cNvCxnSpPr/>
      </xdr:nvCxnSpPr>
      <xdr:spPr>
        <a:xfrm flipV="1">
          <a:off x="16318864" y="9679305"/>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133367</xdr:rowOff>
    </xdr:from>
    <xdr:ext cx="405111" cy="259045"/>
    <xdr:sp macro="" textlink="">
      <xdr:nvSpPr>
        <xdr:cNvPr id="629" name="【保健センター・保健所】&#10;有形固定資産減価償却率最小値テキスト"/>
        <xdr:cNvSpPr txBox="1"/>
      </xdr:nvSpPr>
      <xdr:spPr>
        <a:xfrm>
          <a:off x="16357600" y="1110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129540</xdr:rowOff>
    </xdr:from>
    <xdr:to>
      <xdr:col>86</xdr:col>
      <xdr:colOff>25400</xdr:colOff>
      <xdr:row>64</xdr:row>
      <xdr:rowOff>129540</xdr:rowOff>
    </xdr:to>
    <xdr:cxnSp macro="">
      <xdr:nvCxnSpPr>
        <xdr:cNvPr id="630" name="直線コネクタ 629"/>
        <xdr:cNvCxnSpPr/>
      </xdr:nvCxnSpPr>
      <xdr:spPr>
        <a:xfrm>
          <a:off x="16230600" y="1110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24782</xdr:rowOff>
    </xdr:from>
    <xdr:ext cx="340478" cy="259045"/>
    <xdr:sp macro="" textlink="">
      <xdr:nvSpPr>
        <xdr:cNvPr id="631" name="【保健センター・保健所】&#10;有形固定資産減価償却率最大値テキスト"/>
        <xdr:cNvSpPr txBox="1"/>
      </xdr:nvSpPr>
      <xdr:spPr>
        <a:xfrm>
          <a:off x="16357600" y="94545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78105</xdr:rowOff>
    </xdr:from>
    <xdr:to>
      <xdr:col>86</xdr:col>
      <xdr:colOff>25400</xdr:colOff>
      <xdr:row>56</xdr:row>
      <xdr:rowOff>78105</xdr:rowOff>
    </xdr:to>
    <xdr:cxnSp macro="">
      <xdr:nvCxnSpPr>
        <xdr:cNvPr id="632" name="直線コネクタ 631"/>
        <xdr:cNvCxnSpPr/>
      </xdr:nvCxnSpPr>
      <xdr:spPr>
        <a:xfrm>
          <a:off x="16230600" y="967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80662</xdr:rowOff>
    </xdr:from>
    <xdr:ext cx="405111" cy="259045"/>
    <xdr:sp macro="" textlink="">
      <xdr:nvSpPr>
        <xdr:cNvPr id="633" name="【保健センター・保健所】&#10;有形固定資産減価償却率平均値テキスト"/>
        <xdr:cNvSpPr txBox="1"/>
      </xdr:nvSpPr>
      <xdr:spPr>
        <a:xfrm>
          <a:off x="16357600" y="10196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57785</xdr:rowOff>
    </xdr:from>
    <xdr:to>
      <xdr:col>85</xdr:col>
      <xdr:colOff>177800</xdr:colOff>
      <xdr:row>60</xdr:row>
      <xdr:rowOff>159385</xdr:rowOff>
    </xdr:to>
    <xdr:sp macro="" textlink="">
      <xdr:nvSpPr>
        <xdr:cNvPr id="634" name="フローチャート: 判断 633"/>
        <xdr:cNvSpPr/>
      </xdr:nvSpPr>
      <xdr:spPr>
        <a:xfrm>
          <a:off x="162687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84455</xdr:rowOff>
    </xdr:from>
    <xdr:to>
      <xdr:col>81</xdr:col>
      <xdr:colOff>101600</xdr:colOff>
      <xdr:row>61</xdr:row>
      <xdr:rowOff>14605</xdr:rowOff>
    </xdr:to>
    <xdr:sp macro="" textlink="">
      <xdr:nvSpPr>
        <xdr:cNvPr id="635" name="フローチャート: 判断 634"/>
        <xdr:cNvSpPr/>
      </xdr:nvSpPr>
      <xdr:spPr>
        <a:xfrm>
          <a:off x="154305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52070</xdr:rowOff>
    </xdr:from>
    <xdr:to>
      <xdr:col>76</xdr:col>
      <xdr:colOff>165100</xdr:colOff>
      <xdr:row>60</xdr:row>
      <xdr:rowOff>153670</xdr:rowOff>
    </xdr:to>
    <xdr:sp macro="" textlink="">
      <xdr:nvSpPr>
        <xdr:cNvPr id="636" name="フローチャート: 判断 635"/>
        <xdr:cNvSpPr/>
      </xdr:nvSpPr>
      <xdr:spPr>
        <a:xfrm>
          <a:off x="14541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139700</xdr:rowOff>
    </xdr:from>
    <xdr:to>
      <xdr:col>72</xdr:col>
      <xdr:colOff>38100</xdr:colOff>
      <xdr:row>60</xdr:row>
      <xdr:rowOff>69850</xdr:rowOff>
    </xdr:to>
    <xdr:sp macro="" textlink="">
      <xdr:nvSpPr>
        <xdr:cNvPr id="637" name="フローチャート: 判断 636"/>
        <xdr:cNvSpPr/>
      </xdr:nvSpPr>
      <xdr:spPr>
        <a:xfrm>
          <a:off x="13652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48260</xdr:rowOff>
    </xdr:from>
    <xdr:to>
      <xdr:col>67</xdr:col>
      <xdr:colOff>101600</xdr:colOff>
      <xdr:row>60</xdr:row>
      <xdr:rowOff>149860</xdr:rowOff>
    </xdr:to>
    <xdr:sp macro="" textlink="">
      <xdr:nvSpPr>
        <xdr:cNvPr id="638" name="フローチャート: 判断 637"/>
        <xdr:cNvSpPr/>
      </xdr:nvSpPr>
      <xdr:spPr>
        <a:xfrm>
          <a:off x="12763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61595</xdr:rowOff>
    </xdr:from>
    <xdr:to>
      <xdr:col>85</xdr:col>
      <xdr:colOff>177800</xdr:colOff>
      <xdr:row>62</xdr:row>
      <xdr:rowOff>163195</xdr:rowOff>
    </xdr:to>
    <xdr:sp macro="" textlink="">
      <xdr:nvSpPr>
        <xdr:cNvPr id="644" name="楕円 643"/>
        <xdr:cNvSpPr/>
      </xdr:nvSpPr>
      <xdr:spPr>
        <a:xfrm>
          <a:off x="16268700" y="1069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40022</xdr:rowOff>
    </xdr:from>
    <xdr:ext cx="405111" cy="259045"/>
    <xdr:sp macro="" textlink="">
      <xdr:nvSpPr>
        <xdr:cNvPr id="645" name="【保健センター・保健所】&#10;有形固定資産減価償却率該当値テキスト"/>
        <xdr:cNvSpPr txBox="1"/>
      </xdr:nvSpPr>
      <xdr:spPr>
        <a:xfrm>
          <a:off x="16357600" y="1066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17780</xdr:rowOff>
    </xdr:from>
    <xdr:to>
      <xdr:col>81</xdr:col>
      <xdr:colOff>101600</xdr:colOff>
      <xdr:row>62</xdr:row>
      <xdr:rowOff>119380</xdr:rowOff>
    </xdr:to>
    <xdr:sp macro="" textlink="">
      <xdr:nvSpPr>
        <xdr:cNvPr id="646" name="楕円 645"/>
        <xdr:cNvSpPr/>
      </xdr:nvSpPr>
      <xdr:spPr>
        <a:xfrm>
          <a:off x="15430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68580</xdr:rowOff>
    </xdr:from>
    <xdr:to>
      <xdr:col>85</xdr:col>
      <xdr:colOff>127000</xdr:colOff>
      <xdr:row>62</xdr:row>
      <xdr:rowOff>112395</xdr:rowOff>
    </xdr:to>
    <xdr:cxnSp macro="">
      <xdr:nvCxnSpPr>
        <xdr:cNvPr id="647" name="直線コネクタ 646"/>
        <xdr:cNvCxnSpPr/>
      </xdr:nvCxnSpPr>
      <xdr:spPr>
        <a:xfrm>
          <a:off x="15481300" y="1069848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145415</xdr:rowOff>
    </xdr:from>
    <xdr:to>
      <xdr:col>76</xdr:col>
      <xdr:colOff>165100</xdr:colOff>
      <xdr:row>62</xdr:row>
      <xdr:rowOff>75565</xdr:rowOff>
    </xdr:to>
    <xdr:sp macro="" textlink="">
      <xdr:nvSpPr>
        <xdr:cNvPr id="648" name="楕円 647"/>
        <xdr:cNvSpPr/>
      </xdr:nvSpPr>
      <xdr:spPr>
        <a:xfrm>
          <a:off x="14541500" y="1060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24765</xdr:rowOff>
    </xdr:from>
    <xdr:to>
      <xdr:col>81</xdr:col>
      <xdr:colOff>50800</xdr:colOff>
      <xdr:row>62</xdr:row>
      <xdr:rowOff>68580</xdr:rowOff>
    </xdr:to>
    <xdr:cxnSp macro="">
      <xdr:nvCxnSpPr>
        <xdr:cNvPr id="649" name="直線コネクタ 648"/>
        <xdr:cNvCxnSpPr/>
      </xdr:nvCxnSpPr>
      <xdr:spPr>
        <a:xfrm>
          <a:off x="14592300" y="1065466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103505</xdr:rowOff>
    </xdr:from>
    <xdr:to>
      <xdr:col>72</xdr:col>
      <xdr:colOff>38100</xdr:colOff>
      <xdr:row>62</xdr:row>
      <xdr:rowOff>33655</xdr:rowOff>
    </xdr:to>
    <xdr:sp macro="" textlink="">
      <xdr:nvSpPr>
        <xdr:cNvPr id="650" name="楕円 649"/>
        <xdr:cNvSpPr/>
      </xdr:nvSpPr>
      <xdr:spPr>
        <a:xfrm>
          <a:off x="13652500" y="10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154305</xdr:rowOff>
    </xdr:from>
    <xdr:to>
      <xdr:col>76</xdr:col>
      <xdr:colOff>114300</xdr:colOff>
      <xdr:row>62</xdr:row>
      <xdr:rowOff>24765</xdr:rowOff>
    </xdr:to>
    <xdr:cxnSp macro="">
      <xdr:nvCxnSpPr>
        <xdr:cNvPr id="651" name="直線コネクタ 650"/>
        <xdr:cNvCxnSpPr/>
      </xdr:nvCxnSpPr>
      <xdr:spPr>
        <a:xfrm>
          <a:off x="13703300" y="1061275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59690</xdr:rowOff>
    </xdr:from>
    <xdr:to>
      <xdr:col>67</xdr:col>
      <xdr:colOff>101600</xdr:colOff>
      <xdr:row>61</xdr:row>
      <xdr:rowOff>161290</xdr:rowOff>
    </xdr:to>
    <xdr:sp macro="" textlink="">
      <xdr:nvSpPr>
        <xdr:cNvPr id="652" name="楕円 651"/>
        <xdr:cNvSpPr/>
      </xdr:nvSpPr>
      <xdr:spPr>
        <a:xfrm>
          <a:off x="12763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110490</xdr:rowOff>
    </xdr:from>
    <xdr:to>
      <xdr:col>71</xdr:col>
      <xdr:colOff>177800</xdr:colOff>
      <xdr:row>61</xdr:row>
      <xdr:rowOff>154305</xdr:rowOff>
    </xdr:to>
    <xdr:cxnSp macro="">
      <xdr:nvCxnSpPr>
        <xdr:cNvPr id="653" name="直線コネクタ 652"/>
        <xdr:cNvCxnSpPr/>
      </xdr:nvCxnSpPr>
      <xdr:spPr>
        <a:xfrm>
          <a:off x="12814300" y="1056894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31132</xdr:rowOff>
    </xdr:from>
    <xdr:ext cx="405111" cy="259045"/>
    <xdr:sp macro="" textlink="">
      <xdr:nvSpPr>
        <xdr:cNvPr id="654" name="n_1aveValue【保健センター・保健所】&#10;有形固定資産減価償却率"/>
        <xdr:cNvSpPr txBox="1"/>
      </xdr:nvSpPr>
      <xdr:spPr>
        <a:xfrm>
          <a:off x="15266044" y="1014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170197</xdr:rowOff>
    </xdr:from>
    <xdr:ext cx="405111" cy="259045"/>
    <xdr:sp macro="" textlink="">
      <xdr:nvSpPr>
        <xdr:cNvPr id="655" name="n_2aveValue【保健センター・保健所】&#10;有形固定資産減価償却率"/>
        <xdr:cNvSpPr txBox="1"/>
      </xdr:nvSpPr>
      <xdr:spPr>
        <a:xfrm>
          <a:off x="14389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86377</xdr:rowOff>
    </xdr:from>
    <xdr:ext cx="405111" cy="259045"/>
    <xdr:sp macro="" textlink="">
      <xdr:nvSpPr>
        <xdr:cNvPr id="656" name="n_3aveValue【保健センター・保健所】&#10;有形固定資産減価償却率"/>
        <xdr:cNvSpPr txBox="1"/>
      </xdr:nvSpPr>
      <xdr:spPr>
        <a:xfrm>
          <a:off x="13500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166387</xdr:rowOff>
    </xdr:from>
    <xdr:ext cx="405111" cy="259045"/>
    <xdr:sp macro="" textlink="">
      <xdr:nvSpPr>
        <xdr:cNvPr id="657" name="n_4aveValue【保健センター・保健所】&#10;有形固定資産減価償却率"/>
        <xdr:cNvSpPr txBox="1"/>
      </xdr:nvSpPr>
      <xdr:spPr>
        <a:xfrm>
          <a:off x="126117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110507</xdr:rowOff>
    </xdr:from>
    <xdr:ext cx="405111" cy="259045"/>
    <xdr:sp macro="" textlink="">
      <xdr:nvSpPr>
        <xdr:cNvPr id="658" name="n_1mainValue【保健センター・保健所】&#10;有形固定資産減価償却率"/>
        <xdr:cNvSpPr txBox="1"/>
      </xdr:nvSpPr>
      <xdr:spPr>
        <a:xfrm>
          <a:off x="152660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66692</xdr:rowOff>
    </xdr:from>
    <xdr:ext cx="405111" cy="259045"/>
    <xdr:sp macro="" textlink="">
      <xdr:nvSpPr>
        <xdr:cNvPr id="659" name="n_2mainValue【保健センター・保健所】&#10;有形固定資産減価償却率"/>
        <xdr:cNvSpPr txBox="1"/>
      </xdr:nvSpPr>
      <xdr:spPr>
        <a:xfrm>
          <a:off x="14389744" y="1069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24782</xdr:rowOff>
    </xdr:from>
    <xdr:ext cx="405111" cy="259045"/>
    <xdr:sp macro="" textlink="">
      <xdr:nvSpPr>
        <xdr:cNvPr id="660" name="n_3mainValue【保健センター・保健所】&#10;有形固定資産減価償却率"/>
        <xdr:cNvSpPr txBox="1"/>
      </xdr:nvSpPr>
      <xdr:spPr>
        <a:xfrm>
          <a:off x="13500744" y="1065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152417</xdr:rowOff>
    </xdr:from>
    <xdr:ext cx="405111" cy="259045"/>
    <xdr:sp macro="" textlink="">
      <xdr:nvSpPr>
        <xdr:cNvPr id="661" name="n_4mainValue【保健センター・保健所】&#10;有形固定資産減価償却率"/>
        <xdr:cNvSpPr txBox="1"/>
      </xdr:nvSpPr>
      <xdr:spPr>
        <a:xfrm>
          <a:off x="12611744" y="1061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2" name="直線コネクタ 67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3" name="テキスト ボックス 67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4" name="直線コネクタ 67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5" name="テキスト ボックス 67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6" name="直線コネクタ 67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7" name="テキスト ボックス 67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8" name="直線コネクタ 67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9" name="テキスト ボックス 67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1" name="テキスト ボックス 6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135331</xdr:rowOff>
    </xdr:from>
    <xdr:to>
      <xdr:col>116</xdr:col>
      <xdr:colOff>62864</xdr:colOff>
      <xdr:row>63</xdr:row>
      <xdr:rowOff>152247</xdr:rowOff>
    </xdr:to>
    <xdr:cxnSp macro="">
      <xdr:nvCxnSpPr>
        <xdr:cNvPr id="683" name="直線コネクタ 682"/>
        <xdr:cNvCxnSpPr/>
      </xdr:nvCxnSpPr>
      <xdr:spPr>
        <a:xfrm flipV="1">
          <a:off x="22160864" y="9565081"/>
          <a:ext cx="0" cy="1388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156074</xdr:rowOff>
    </xdr:from>
    <xdr:ext cx="469744" cy="259045"/>
    <xdr:sp macro="" textlink="">
      <xdr:nvSpPr>
        <xdr:cNvPr id="684" name="【保健センター・保健所】&#10;一人当たり面積最小値テキスト"/>
        <xdr:cNvSpPr txBox="1"/>
      </xdr:nvSpPr>
      <xdr:spPr>
        <a:xfrm>
          <a:off x="22199600" y="1095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152247</xdr:rowOff>
    </xdr:from>
    <xdr:to>
      <xdr:col>116</xdr:col>
      <xdr:colOff>152400</xdr:colOff>
      <xdr:row>63</xdr:row>
      <xdr:rowOff>152247</xdr:rowOff>
    </xdr:to>
    <xdr:cxnSp macro="">
      <xdr:nvCxnSpPr>
        <xdr:cNvPr id="685" name="直線コネクタ 684"/>
        <xdr:cNvCxnSpPr/>
      </xdr:nvCxnSpPr>
      <xdr:spPr>
        <a:xfrm>
          <a:off x="22072600" y="1095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82008</xdr:rowOff>
    </xdr:from>
    <xdr:ext cx="469744" cy="259045"/>
    <xdr:sp macro="" textlink="">
      <xdr:nvSpPr>
        <xdr:cNvPr id="686" name="【保健センター・保健所】&#10;一人当たり面積最大値テキスト"/>
        <xdr:cNvSpPr txBox="1"/>
      </xdr:nvSpPr>
      <xdr:spPr>
        <a:xfrm>
          <a:off x="22199600" y="9340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135331</xdr:rowOff>
    </xdr:from>
    <xdr:to>
      <xdr:col>116</xdr:col>
      <xdr:colOff>152400</xdr:colOff>
      <xdr:row>55</xdr:row>
      <xdr:rowOff>135331</xdr:rowOff>
    </xdr:to>
    <xdr:cxnSp macro="">
      <xdr:nvCxnSpPr>
        <xdr:cNvPr id="687" name="直線コネクタ 686"/>
        <xdr:cNvCxnSpPr/>
      </xdr:nvCxnSpPr>
      <xdr:spPr>
        <a:xfrm>
          <a:off x="22072600" y="9565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11854</xdr:rowOff>
    </xdr:from>
    <xdr:ext cx="469744" cy="259045"/>
    <xdr:sp macro="" textlink="">
      <xdr:nvSpPr>
        <xdr:cNvPr id="688" name="【保健センター・保健所】&#10;一人当たり面積平均値テキスト"/>
        <xdr:cNvSpPr txBox="1"/>
      </xdr:nvSpPr>
      <xdr:spPr>
        <a:xfrm>
          <a:off x="22199600" y="106417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160427</xdr:rowOff>
    </xdr:from>
    <xdr:to>
      <xdr:col>116</xdr:col>
      <xdr:colOff>114300</xdr:colOff>
      <xdr:row>63</xdr:row>
      <xdr:rowOff>90577</xdr:rowOff>
    </xdr:to>
    <xdr:sp macro="" textlink="">
      <xdr:nvSpPr>
        <xdr:cNvPr id="689" name="フローチャート: 判断 688"/>
        <xdr:cNvSpPr/>
      </xdr:nvSpPr>
      <xdr:spPr>
        <a:xfrm>
          <a:off x="22110700" y="107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167742</xdr:rowOff>
    </xdr:from>
    <xdr:to>
      <xdr:col>112</xdr:col>
      <xdr:colOff>38100</xdr:colOff>
      <xdr:row>63</xdr:row>
      <xdr:rowOff>97892</xdr:rowOff>
    </xdr:to>
    <xdr:sp macro="" textlink="">
      <xdr:nvSpPr>
        <xdr:cNvPr id="690" name="フローチャート: 判断 689"/>
        <xdr:cNvSpPr/>
      </xdr:nvSpPr>
      <xdr:spPr>
        <a:xfrm>
          <a:off x="21272500" y="1079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28296</xdr:rowOff>
    </xdr:from>
    <xdr:to>
      <xdr:col>107</xdr:col>
      <xdr:colOff>101600</xdr:colOff>
      <xdr:row>63</xdr:row>
      <xdr:rowOff>129896</xdr:rowOff>
    </xdr:to>
    <xdr:sp macro="" textlink="">
      <xdr:nvSpPr>
        <xdr:cNvPr id="691" name="フローチャート: 判断 690"/>
        <xdr:cNvSpPr/>
      </xdr:nvSpPr>
      <xdr:spPr>
        <a:xfrm>
          <a:off x="20383500" y="1082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18237</xdr:rowOff>
    </xdr:from>
    <xdr:to>
      <xdr:col>102</xdr:col>
      <xdr:colOff>165100</xdr:colOff>
      <xdr:row>63</xdr:row>
      <xdr:rowOff>119837</xdr:rowOff>
    </xdr:to>
    <xdr:sp macro="" textlink="">
      <xdr:nvSpPr>
        <xdr:cNvPr id="692" name="フローチャート: 判断 691"/>
        <xdr:cNvSpPr/>
      </xdr:nvSpPr>
      <xdr:spPr>
        <a:xfrm>
          <a:off x="19494500" y="1081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20066</xdr:rowOff>
    </xdr:from>
    <xdr:to>
      <xdr:col>98</xdr:col>
      <xdr:colOff>38100</xdr:colOff>
      <xdr:row>63</xdr:row>
      <xdr:rowOff>121666</xdr:rowOff>
    </xdr:to>
    <xdr:sp macro="" textlink="">
      <xdr:nvSpPr>
        <xdr:cNvPr id="693" name="フローチャート: 判断 692"/>
        <xdr:cNvSpPr/>
      </xdr:nvSpPr>
      <xdr:spPr>
        <a:xfrm>
          <a:off x="186055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4" name="テキスト ボックス 6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5" name="テキスト ボックス 6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6" name="テキスト ボックス 6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7" name="テキスト ボックス 6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8" name="テキスト ボックス 6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85446</xdr:rowOff>
    </xdr:from>
    <xdr:to>
      <xdr:col>116</xdr:col>
      <xdr:colOff>114300</xdr:colOff>
      <xdr:row>64</xdr:row>
      <xdr:rowOff>15596</xdr:rowOff>
    </xdr:to>
    <xdr:sp macro="" textlink="">
      <xdr:nvSpPr>
        <xdr:cNvPr id="699" name="楕円 698"/>
        <xdr:cNvSpPr/>
      </xdr:nvSpPr>
      <xdr:spPr>
        <a:xfrm>
          <a:off x="22110700" y="1088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373</xdr:rowOff>
    </xdr:from>
    <xdr:ext cx="469744" cy="259045"/>
    <xdr:sp macro="" textlink="">
      <xdr:nvSpPr>
        <xdr:cNvPr id="700" name="【保健センター・保健所】&#10;一人当たり面積該当値テキスト"/>
        <xdr:cNvSpPr txBox="1"/>
      </xdr:nvSpPr>
      <xdr:spPr>
        <a:xfrm>
          <a:off x="22199600" y="1080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85903</xdr:rowOff>
    </xdr:from>
    <xdr:to>
      <xdr:col>112</xdr:col>
      <xdr:colOff>38100</xdr:colOff>
      <xdr:row>64</xdr:row>
      <xdr:rowOff>16053</xdr:rowOff>
    </xdr:to>
    <xdr:sp macro="" textlink="">
      <xdr:nvSpPr>
        <xdr:cNvPr id="701" name="楕円 700"/>
        <xdr:cNvSpPr/>
      </xdr:nvSpPr>
      <xdr:spPr>
        <a:xfrm>
          <a:off x="21272500" y="1088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136246</xdr:rowOff>
    </xdr:from>
    <xdr:to>
      <xdr:col>116</xdr:col>
      <xdr:colOff>63500</xdr:colOff>
      <xdr:row>63</xdr:row>
      <xdr:rowOff>136703</xdr:rowOff>
    </xdr:to>
    <xdr:cxnSp macro="">
      <xdr:nvCxnSpPr>
        <xdr:cNvPr id="702" name="直線コネクタ 701"/>
        <xdr:cNvCxnSpPr/>
      </xdr:nvCxnSpPr>
      <xdr:spPr>
        <a:xfrm flipV="1">
          <a:off x="21323300" y="10937596"/>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86360</xdr:rowOff>
    </xdr:from>
    <xdr:to>
      <xdr:col>107</xdr:col>
      <xdr:colOff>101600</xdr:colOff>
      <xdr:row>64</xdr:row>
      <xdr:rowOff>16510</xdr:rowOff>
    </xdr:to>
    <xdr:sp macro="" textlink="">
      <xdr:nvSpPr>
        <xdr:cNvPr id="703" name="楕円 702"/>
        <xdr:cNvSpPr/>
      </xdr:nvSpPr>
      <xdr:spPr>
        <a:xfrm>
          <a:off x="203835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136703</xdr:rowOff>
    </xdr:from>
    <xdr:to>
      <xdr:col>111</xdr:col>
      <xdr:colOff>177800</xdr:colOff>
      <xdr:row>63</xdr:row>
      <xdr:rowOff>137160</xdr:rowOff>
    </xdr:to>
    <xdr:cxnSp macro="">
      <xdr:nvCxnSpPr>
        <xdr:cNvPr id="704" name="直線コネクタ 703"/>
        <xdr:cNvCxnSpPr/>
      </xdr:nvCxnSpPr>
      <xdr:spPr>
        <a:xfrm flipV="1">
          <a:off x="20434300" y="1093805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86817</xdr:rowOff>
    </xdr:from>
    <xdr:to>
      <xdr:col>102</xdr:col>
      <xdr:colOff>165100</xdr:colOff>
      <xdr:row>64</xdr:row>
      <xdr:rowOff>16967</xdr:rowOff>
    </xdr:to>
    <xdr:sp macro="" textlink="">
      <xdr:nvSpPr>
        <xdr:cNvPr id="705" name="楕円 704"/>
        <xdr:cNvSpPr/>
      </xdr:nvSpPr>
      <xdr:spPr>
        <a:xfrm>
          <a:off x="19494500" y="1088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137160</xdr:rowOff>
    </xdr:from>
    <xdr:to>
      <xdr:col>107</xdr:col>
      <xdr:colOff>50800</xdr:colOff>
      <xdr:row>63</xdr:row>
      <xdr:rowOff>137617</xdr:rowOff>
    </xdr:to>
    <xdr:cxnSp macro="">
      <xdr:nvCxnSpPr>
        <xdr:cNvPr id="706" name="直線コネクタ 705"/>
        <xdr:cNvCxnSpPr/>
      </xdr:nvCxnSpPr>
      <xdr:spPr>
        <a:xfrm flipV="1">
          <a:off x="19545300" y="10938510"/>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87275</xdr:rowOff>
    </xdr:from>
    <xdr:to>
      <xdr:col>98</xdr:col>
      <xdr:colOff>38100</xdr:colOff>
      <xdr:row>64</xdr:row>
      <xdr:rowOff>17425</xdr:rowOff>
    </xdr:to>
    <xdr:sp macro="" textlink="">
      <xdr:nvSpPr>
        <xdr:cNvPr id="707" name="楕円 706"/>
        <xdr:cNvSpPr/>
      </xdr:nvSpPr>
      <xdr:spPr>
        <a:xfrm>
          <a:off x="18605500" y="1088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137617</xdr:rowOff>
    </xdr:from>
    <xdr:to>
      <xdr:col>102</xdr:col>
      <xdr:colOff>114300</xdr:colOff>
      <xdr:row>63</xdr:row>
      <xdr:rowOff>138075</xdr:rowOff>
    </xdr:to>
    <xdr:cxnSp macro="">
      <xdr:nvCxnSpPr>
        <xdr:cNvPr id="708" name="直線コネクタ 707"/>
        <xdr:cNvCxnSpPr/>
      </xdr:nvCxnSpPr>
      <xdr:spPr>
        <a:xfrm flipV="1">
          <a:off x="18656300" y="10938967"/>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114419</xdr:rowOff>
    </xdr:from>
    <xdr:ext cx="469744" cy="259045"/>
    <xdr:sp macro="" textlink="">
      <xdr:nvSpPr>
        <xdr:cNvPr id="709" name="n_1aveValue【保健センター・保健所】&#10;一人当たり面積"/>
        <xdr:cNvSpPr txBox="1"/>
      </xdr:nvSpPr>
      <xdr:spPr>
        <a:xfrm>
          <a:off x="21075727" y="10572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146423</xdr:rowOff>
    </xdr:from>
    <xdr:ext cx="469744" cy="259045"/>
    <xdr:sp macro="" textlink="">
      <xdr:nvSpPr>
        <xdr:cNvPr id="710" name="n_2aveValue【保健センター・保健所】&#10;一人当たり面積"/>
        <xdr:cNvSpPr txBox="1"/>
      </xdr:nvSpPr>
      <xdr:spPr>
        <a:xfrm>
          <a:off x="20199427" y="1060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136364</xdr:rowOff>
    </xdr:from>
    <xdr:ext cx="469744" cy="259045"/>
    <xdr:sp macro="" textlink="">
      <xdr:nvSpPr>
        <xdr:cNvPr id="711" name="n_3aveValue【保健センター・保健所】&#10;一人当たり面積"/>
        <xdr:cNvSpPr txBox="1"/>
      </xdr:nvSpPr>
      <xdr:spPr>
        <a:xfrm>
          <a:off x="19310427" y="10594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138193</xdr:rowOff>
    </xdr:from>
    <xdr:ext cx="469744" cy="259045"/>
    <xdr:sp macro="" textlink="">
      <xdr:nvSpPr>
        <xdr:cNvPr id="712" name="n_4aveValue【保健センター・保健所】&#10;一人当たり面積"/>
        <xdr:cNvSpPr txBox="1"/>
      </xdr:nvSpPr>
      <xdr:spPr>
        <a:xfrm>
          <a:off x="18421427" y="1059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7180</xdr:rowOff>
    </xdr:from>
    <xdr:ext cx="469744" cy="259045"/>
    <xdr:sp macro="" textlink="">
      <xdr:nvSpPr>
        <xdr:cNvPr id="713" name="n_1mainValue【保健センター・保健所】&#10;一人当たり面積"/>
        <xdr:cNvSpPr txBox="1"/>
      </xdr:nvSpPr>
      <xdr:spPr>
        <a:xfrm>
          <a:off x="21075727" y="10979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7637</xdr:rowOff>
    </xdr:from>
    <xdr:ext cx="469744" cy="259045"/>
    <xdr:sp macro="" textlink="">
      <xdr:nvSpPr>
        <xdr:cNvPr id="714" name="n_2mainValue【保健センター・保健所】&#10;一人当たり面積"/>
        <xdr:cNvSpPr txBox="1"/>
      </xdr:nvSpPr>
      <xdr:spPr>
        <a:xfrm>
          <a:off x="20199427"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8094</xdr:rowOff>
    </xdr:from>
    <xdr:ext cx="469744" cy="259045"/>
    <xdr:sp macro="" textlink="">
      <xdr:nvSpPr>
        <xdr:cNvPr id="715" name="n_3mainValue【保健センター・保健所】&#10;一人当たり面積"/>
        <xdr:cNvSpPr txBox="1"/>
      </xdr:nvSpPr>
      <xdr:spPr>
        <a:xfrm>
          <a:off x="19310427" y="1098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8552</xdr:rowOff>
    </xdr:from>
    <xdr:ext cx="469744" cy="259045"/>
    <xdr:sp macro="" textlink="">
      <xdr:nvSpPr>
        <xdr:cNvPr id="716" name="n_4mainValue【保健センター・保健所】&#10;一人当たり面積"/>
        <xdr:cNvSpPr txBox="1"/>
      </xdr:nvSpPr>
      <xdr:spPr>
        <a:xfrm>
          <a:off x="18421427" y="1098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7" name="正方形/長方形 7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8" name="正方形/長方形 7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9" name="正方形/長方形 7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0" name="正方形/長方形 7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1" name="正方形/長方形 7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2" name="正方形/長方形 7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3" name="正方形/長方形 7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5" name="テキスト ボックス 72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6" name="直線コネクタ 72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7" name="テキスト ボックス 72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8" name="直線コネクタ 72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9" name="テキスト ボックス 72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0" name="直線コネクタ 72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1" name="テキスト ボックス 73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2" name="直線コネクタ 73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3" name="テキスト ボックス 73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4" name="直線コネクタ 73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5" name="テキスト ボックス 73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6" name="直線コネクタ 73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7" name="テキスト ボックス 73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8" name="直線コネクタ 73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9" name="テキスト ボックス 73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168729</xdr:rowOff>
    </xdr:to>
    <xdr:cxnSp macro="">
      <xdr:nvCxnSpPr>
        <xdr:cNvPr id="742" name="直線コネクタ 741"/>
        <xdr:cNvCxnSpPr/>
      </xdr:nvCxnSpPr>
      <xdr:spPr>
        <a:xfrm flipV="1">
          <a:off x="16318864" y="13424263"/>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3"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4" name="直線コネクタ 743"/>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340478" cy="259045"/>
    <xdr:sp macro="" textlink="">
      <xdr:nvSpPr>
        <xdr:cNvPr id="745" name="【消防施設】&#10;有形固定資産減価償却率最大値テキスト"/>
        <xdr:cNvSpPr txBox="1"/>
      </xdr:nvSpPr>
      <xdr:spPr>
        <a:xfrm>
          <a:off x="16357600" y="1319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746" name="直線コネクタ 745"/>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97989</xdr:rowOff>
    </xdr:from>
    <xdr:ext cx="405111" cy="259045"/>
    <xdr:sp macro="" textlink="">
      <xdr:nvSpPr>
        <xdr:cNvPr id="747" name="【消防施設】&#10;有形固定資産減価償却率平均値テキスト"/>
        <xdr:cNvSpPr txBox="1"/>
      </xdr:nvSpPr>
      <xdr:spPr>
        <a:xfrm>
          <a:off x="16357600" y="14156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748" name="フローチャート: 判断 747"/>
        <xdr:cNvSpPr/>
      </xdr:nvSpPr>
      <xdr:spPr>
        <a:xfrm>
          <a:off x="162687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147320</xdr:rowOff>
    </xdr:from>
    <xdr:to>
      <xdr:col>81</xdr:col>
      <xdr:colOff>101600</xdr:colOff>
      <xdr:row>83</xdr:row>
      <xdr:rowOff>77470</xdr:rowOff>
    </xdr:to>
    <xdr:sp macro="" textlink="">
      <xdr:nvSpPr>
        <xdr:cNvPr id="749" name="フローチャート: 判断 748"/>
        <xdr:cNvSpPr/>
      </xdr:nvSpPr>
      <xdr:spPr>
        <a:xfrm>
          <a:off x="15430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135889</xdr:rowOff>
    </xdr:from>
    <xdr:to>
      <xdr:col>76</xdr:col>
      <xdr:colOff>165100</xdr:colOff>
      <xdr:row>83</xdr:row>
      <xdr:rowOff>66039</xdr:rowOff>
    </xdr:to>
    <xdr:sp macro="" textlink="">
      <xdr:nvSpPr>
        <xdr:cNvPr id="750" name="フローチャート: 判断 749"/>
        <xdr:cNvSpPr/>
      </xdr:nvSpPr>
      <xdr:spPr>
        <a:xfrm>
          <a:off x="14541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111398</xdr:rowOff>
    </xdr:from>
    <xdr:to>
      <xdr:col>72</xdr:col>
      <xdr:colOff>38100</xdr:colOff>
      <xdr:row>83</xdr:row>
      <xdr:rowOff>41548</xdr:rowOff>
    </xdr:to>
    <xdr:sp macro="" textlink="">
      <xdr:nvSpPr>
        <xdr:cNvPr id="751" name="フローチャート: 判断 750"/>
        <xdr:cNvSpPr/>
      </xdr:nvSpPr>
      <xdr:spPr>
        <a:xfrm>
          <a:off x="13652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144055</xdr:rowOff>
    </xdr:from>
    <xdr:to>
      <xdr:col>67</xdr:col>
      <xdr:colOff>101600</xdr:colOff>
      <xdr:row>83</xdr:row>
      <xdr:rowOff>74205</xdr:rowOff>
    </xdr:to>
    <xdr:sp macro="" textlink="">
      <xdr:nvSpPr>
        <xdr:cNvPr id="752" name="フローチャート: 判断 751"/>
        <xdr:cNvSpPr/>
      </xdr:nvSpPr>
      <xdr:spPr>
        <a:xfrm>
          <a:off x="12763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3" name="テキスト ボックス 75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4" name="テキスト ボックス 75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5" name="テキスト ボックス 75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6" name="テキスト ボックス 75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7" name="テキスト ボックス 75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44450</xdr:rowOff>
    </xdr:from>
    <xdr:to>
      <xdr:col>85</xdr:col>
      <xdr:colOff>177800</xdr:colOff>
      <xdr:row>80</xdr:row>
      <xdr:rowOff>146050</xdr:rowOff>
    </xdr:to>
    <xdr:sp macro="" textlink="">
      <xdr:nvSpPr>
        <xdr:cNvPr id="758" name="楕円 757"/>
        <xdr:cNvSpPr/>
      </xdr:nvSpPr>
      <xdr:spPr>
        <a:xfrm>
          <a:off x="162687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67327</xdr:rowOff>
    </xdr:from>
    <xdr:ext cx="405111" cy="259045"/>
    <xdr:sp macro="" textlink="">
      <xdr:nvSpPr>
        <xdr:cNvPr id="759" name="【消防施設】&#10;有形固定資産減価償却率該当値テキスト"/>
        <xdr:cNvSpPr txBox="1"/>
      </xdr:nvSpPr>
      <xdr:spPr>
        <a:xfrm>
          <a:off x="16357600"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19957</xdr:rowOff>
    </xdr:from>
    <xdr:to>
      <xdr:col>81</xdr:col>
      <xdr:colOff>101600</xdr:colOff>
      <xdr:row>80</xdr:row>
      <xdr:rowOff>121557</xdr:rowOff>
    </xdr:to>
    <xdr:sp macro="" textlink="">
      <xdr:nvSpPr>
        <xdr:cNvPr id="760" name="楕円 759"/>
        <xdr:cNvSpPr/>
      </xdr:nvSpPr>
      <xdr:spPr>
        <a:xfrm>
          <a:off x="15430500" y="1373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70757</xdr:rowOff>
    </xdr:from>
    <xdr:to>
      <xdr:col>85</xdr:col>
      <xdr:colOff>127000</xdr:colOff>
      <xdr:row>80</xdr:row>
      <xdr:rowOff>95250</xdr:rowOff>
    </xdr:to>
    <xdr:cxnSp macro="">
      <xdr:nvCxnSpPr>
        <xdr:cNvPr id="761" name="直線コネクタ 760"/>
        <xdr:cNvCxnSpPr/>
      </xdr:nvCxnSpPr>
      <xdr:spPr>
        <a:xfrm>
          <a:off x="15481300" y="13786757"/>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130992</xdr:rowOff>
    </xdr:from>
    <xdr:to>
      <xdr:col>76</xdr:col>
      <xdr:colOff>165100</xdr:colOff>
      <xdr:row>80</xdr:row>
      <xdr:rowOff>61142</xdr:rowOff>
    </xdr:to>
    <xdr:sp macro="" textlink="">
      <xdr:nvSpPr>
        <xdr:cNvPr id="762" name="楕円 761"/>
        <xdr:cNvSpPr/>
      </xdr:nvSpPr>
      <xdr:spPr>
        <a:xfrm>
          <a:off x="14541500" y="1367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10342</xdr:rowOff>
    </xdr:from>
    <xdr:to>
      <xdr:col>81</xdr:col>
      <xdr:colOff>50800</xdr:colOff>
      <xdr:row>80</xdr:row>
      <xdr:rowOff>70757</xdr:rowOff>
    </xdr:to>
    <xdr:cxnSp macro="">
      <xdr:nvCxnSpPr>
        <xdr:cNvPr id="763" name="直線コネクタ 762"/>
        <xdr:cNvCxnSpPr/>
      </xdr:nvCxnSpPr>
      <xdr:spPr>
        <a:xfrm>
          <a:off x="14592300" y="13726342"/>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363</xdr:rowOff>
    </xdr:from>
    <xdr:to>
      <xdr:col>72</xdr:col>
      <xdr:colOff>38100</xdr:colOff>
      <xdr:row>80</xdr:row>
      <xdr:rowOff>101963</xdr:rowOff>
    </xdr:to>
    <xdr:sp macro="" textlink="">
      <xdr:nvSpPr>
        <xdr:cNvPr id="764" name="楕円 763"/>
        <xdr:cNvSpPr/>
      </xdr:nvSpPr>
      <xdr:spPr>
        <a:xfrm>
          <a:off x="13652500" y="1371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10342</xdr:rowOff>
    </xdr:from>
    <xdr:to>
      <xdr:col>76</xdr:col>
      <xdr:colOff>114300</xdr:colOff>
      <xdr:row>80</xdr:row>
      <xdr:rowOff>51163</xdr:rowOff>
    </xdr:to>
    <xdr:cxnSp macro="">
      <xdr:nvCxnSpPr>
        <xdr:cNvPr id="765" name="直線コネクタ 764"/>
        <xdr:cNvCxnSpPr/>
      </xdr:nvCxnSpPr>
      <xdr:spPr>
        <a:xfrm flipV="1">
          <a:off x="13703300" y="13726342"/>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129358</xdr:rowOff>
    </xdr:from>
    <xdr:to>
      <xdr:col>67</xdr:col>
      <xdr:colOff>101600</xdr:colOff>
      <xdr:row>80</xdr:row>
      <xdr:rowOff>59508</xdr:rowOff>
    </xdr:to>
    <xdr:sp macro="" textlink="">
      <xdr:nvSpPr>
        <xdr:cNvPr id="766" name="楕円 765"/>
        <xdr:cNvSpPr/>
      </xdr:nvSpPr>
      <xdr:spPr>
        <a:xfrm>
          <a:off x="12763500" y="1367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8708</xdr:rowOff>
    </xdr:from>
    <xdr:to>
      <xdr:col>71</xdr:col>
      <xdr:colOff>177800</xdr:colOff>
      <xdr:row>80</xdr:row>
      <xdr:rowOff>51163</xdr:rowOff>
    </xdr:to>
    <xdr:cxnSp macro="">
      <xdr:nvCxnSpPr>
        <xdr:cNvPr id="767" name="直線コネクタ 766"/>
        <xdr:cNvCxnSpPr/>
      </xdr:nvCxnSpPr>
      <xdr:spPr>
        <a:xfrm>
          <a:off x="12814300" y="13724708"/>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68597</xdr:rowOff>
    </xdr:from>
    <xdr:ext cx="405111" cy="259045"/>
    <xdr:sp macro="" textlink="">
      <xdr:nvSpPr>
        <xdr:cNvPr id="768" name="n_1aveValue【消防施設】&#10;有形固定資産減価償却率"/>
        <xdr:cNvSpPr txBox="1"/>
      </xdr:nvSpPr>
      <xdr:spPr>
        <a:xfrm>
          <a:off x="152660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57166</xdr:rowOff>
    </xdr:from>
    <xdr:ext cx="405111" cy="259045"/>
    <xdr:sp macro="" textlink="">
      <xdr:nvSpPr>
        <xdr:cNvPr id="769" name="n_2aveValue【消防施設】&#10;有形固定資産減価償却率"/>
        <xdr:cNvSpPr txBox="1"/>
      </xdr:nvSpPr>
      <xdr:spPr>
        <a:xfrm>
          <a:off x="14389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32675</xdr:rowOff>
    </xdr:from>
    <xdr:ext cx="405111" cy="259045"/>
    <xdr:sp macro="" textlink="">
      <xdr:nvSpPr>
        <xdr:cNvPr id="770" name="n_3aveValue【消防施設】&#10;有形固定資産減価償却率"/>
        <xdr:cNvSpPr txBox="1"/>
      </xdr:nvSpPr>
      <xdr:spPr>
        <a:xfrm>
          <a:off x="135007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65332</xdr:rowOff>
    </xdr:from>
    <xdr:ext cx="405111" cy="259045"/>
    <xdr:sp macro="" textlink="">
      <xdr:nvSpPr>
        <xdr:cNvPr id="771" name="n_4aveValue【消防施設】&#10;有形固定資産減価償却率"/>
        <xdr:cNvSpPr txBox="1"/>
      </xdr:nvSpPr>
      <xdr:spPr>
        <a:xfrm>
          <a:off x="12611744"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138084</xdr:rowOff>
    </xdr:from>
    <xdr:ext cx="405111" cy="259045"/>
    <xdr:sp macro="" textlink="">
      <xdr:nvSpPr>
        <xdr:cNvPr id="772" name="n_1mainValue【消防施設】&#10;有形固定資産減価償却率"/>
        <xdr:cNvSpPr txBox="1"/>
      </xdr:nvSpPr>
      <xdr:spPr>
        <a:xfrm>
          <a:off x="15266044" y="1351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77669</xdr:rowOff>
    </xdr:from>
    <xdr:ext cx="405111" cy="259045"/>
    <xdr:sp macro="" textlink="">
      <xdr:nvSpPr>
        <xdr:cNvPr id="773" name="n_2mainValue【消防施設】&#10;有形固定資産減価償却率"/>
        <xdr:cNvSpPr txBox="1"/>
      </xdr:nvSpPr>
      <xdr:spPr>
        <a:xfrm>
          <a:off x="14389744" y="13450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118490</xdr:rowOff>
    </xdr:from>
    <xdr:ext cx="405111" cy="259045"/>
    <xdr:sp macro="" textlink="">
      <xdr:nvSpPr>
        <xdr:cNvPr id="774" name="n_3mainValue【消防施設】&#10;有形固定資産減価償却率"/>
        <xdr:cNvSpPr txBox="1"/>
      </xdr:nvSpPr>
      <xdr:spPr>
        <a:xfrm>
          <a:off x="13500744" y="1349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76035</xdr:rowOff>
    </xdr:from>
    <xdr:ext cx="405111" cy="259045"/>
    <xdr:sp macro="" textlink="">
      <xdr:nvSpPr>
        <xdr:cNvPr id="775" name="n_4mainValue【消防施設】&#10;有形固定資産減価償却率"/>
        <xdr:cNvSpPr txBox="1"/>
      </xdr:nvSpPr>
      <xdr:spPr>
        <a:xfrm>
          <a:off x="12611744" y="1344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6" name="正方形/長方形 7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7" name="正方形/長方形 7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8" name="正方形/長方形 7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9" name="正方形/長方形 7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0" name="正方形/長方形 7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1" name="正方形/長方形 7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2" name="正方形/長方形 7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3" name="正方形/長方形 7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4" name="テキスト ボックス 7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5" name="直線コネクタ 7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6" name="直線コネクタ 78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7" name="テキスト ボックス 78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8" name="直線コネクタ 78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9" name="テキスト ボックス 78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0" name="直線コネクタ 78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1" name="テキスト ボックス 79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2" name="直線コネクタ 79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3" name="テキスト ボックス 79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4" name="直線コネクタ 79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5" name="テキスト ボックス 79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6" name="直線コネクタ 79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7" name="テキスト ボックス 79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9798</xdr:rowOff>
    </xdr:from>
    <xdr:to>
      <xdr:col>116</xdr:col>
      <xdr:colOff>62864</xdr:colOff>
      <xdr:row>86</xdr:row>
      <xdr:rowOff>158931</xdr:rowOff>
    </xdr:to>
    <xdr:cxnSp macro="">
      <xdr:nvCxnSpPr>
        <xdr:cNvPr id="801" name="直線コネクタ 800"/>
        <xdr:cNvCxnSpPr/>
      </xdr:nvCxnSpPr>
      <xdr:spPr>
        <a:xfrm flipV="1">
          <a:off x="22160864" y="13382898"/>
          <a:ext cx="0" cy="1520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162758</xdr:rowOff>
    </xdr:from>
    <xdr:ext cx="469744" cy="259045"/>
    <xdr:sp macro="" textlink="">
      <xdr:nvSpPr>
        <xdr:cNvPr id="802" name="【消防施設】&#10;一人当たり面積最小値テキスト"/>
        <xdr:cNvSpPr txBox="1"/>
      </xdr:nvSpPr>
      <xdr:spPr>
        <a:xfrm>
          <a:off x="22199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158931</xdr:rowOff>
    </xdr:from>
    <xdr:to>
      <xdr:col>116</xdr:col>
      <xdr:colOff>152400</xdr:colOff>
      <xdr:row>86</xdr:row>
      <xdr:rowOff>158931</xdr:rowOff>
    </xdr:to>
    <xdr:cxnSp macro="">
      <xdr:nvCxnSpPr>
        <xdr:cNvPr id="803" name="直線コネクタ 802"/>
        <xdr:cNvCxnSpPr/>
      </xdr:nvCxnSpPr>
      <xdr:spPr>
        <a:xfrm>
          <a:off x="22072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127925</xdr:rowOff>
    </xdr:from>
    <xdr:ext cx="469744" cy="259045"/>
    <xdr:sp macro="" textlink="">
      <xdr:nvSpPr>
        <xdr:cNvPr id="804" name="【消防施設】&#10;一人当たり面積最大値テキスト"/>
        <xdr:cNvSpPr txBox="1"/>
      </xdr:nvSpPr>
      <xdr:spPr>
        <a:xfrm>
          <a:off x="22199600" y="13158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9798</xdr:rowOff>
    </xdr:from>
    <xdr:to>
      <xdr:col>116</xdr:col>
      <xdr:colOff>152400</xdr:colOff>
      <xdr:row>78</xdr:row>
      <xdr:rowOff>9798</xdr:rowOff>
    </xdr:to>
    <xdr:cxnSp macro="">
      <xdr:nvCxnSpPr>
        <xdr:cNvPr id="805" name="直線コネクタ 804"/>
        <xdr:cNvCxnSpPr/>
      </xdr:nvCxnSpPr>
      <xdr:spPr>
        <a:xfrm>
          <a:off x="22072600" y="13382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135907</xdr:rowOff>
    </xdr:from>
    <xdr:ext cx="469744" cy="259045"/>
    <xdr:sp macro="" textlink="">
      <xdr:nvSpPr>
        <xdr:cNvPr id="806" name="【消防施設】&#10;一人当たり面積平均値テキスト"/>
        <xdr:cNvSpPr txBox="1"/>
      </xdr:nvSpPr>
      <xdr:spPr>
        <a:xfrm>
          <a:off x="22199600" y="14537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113030</xdr:rowOff>
    </xdr:from>
    <xdr:to>
      <xdr:col>116</xdr:col>
      <xdr:colOff>114300</xdr:colOff>
      <xdr:row>86</xdr:row>
      <xdr:rowOff>43180</xdr:rowOff>
    </xdr:to>
    <xdr:sp macro="" textlink="">
      <xdr:nvSpPr>
        <xdr:cNvPr id="807" name="フローチャート: 判断 806"/>
        <xdr:cNvSpPr/>
      </xdr:nvSpPr>
      <xdr:spPr>
        <a:xfrm>
          <a:off x="221107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135889</xdr:rowOff>
    </xdr:from>
    <xdr:to>
      <xdr:col>112</xdr:col>
      <xdr:colOff>38100</xdr:colOff>
      <xdr:row>86</xdr:row>
      <xdr:rowOff>66039</xdr:rowOff>
    </xdr:to>
    <xdr:sp macro="" textlink="">
      <xdr:nvSpPr>
        <xdr:cNvPr id="808" name="フローチャート: 判断 807"/>
        <xdr:cNvSpPr/>
      </xdr:nvSpPr>
      <xdr:spPr>
        <a:xfrm>
          <a:off x="21272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132624</xdr:rowOff>
    </xdr:from>
    <xdr:to>
      <xdr:col>107</xdr:col>
      <xdr:colOff>101600</xdr:colOff>
      <xdr:row>86</xdr:row>
      <xdr:rowOff>62774</xdr:rowOff>
    </xdr:to>
    <xdr:sp macro="" textlink="">
      <xdr:nvSpPr>
        <xdr:cNvPr id="809" name="フローチャート: 判断 808"/>
        <xdr:cNvSpPr/>
      </xdr:nvSpPr>
      <xdr:spPr>
        <a:xfrm>
          <a:off x="20383500" y="1470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136979</xdr:rowOff>
    </xdr:from>
    <xdr:to>
      <xdr:col>102</xdr:col>
      <xdr:colOff>165100</xdr:colOff>
      <xdr:row>86</xdr:row>
      <xdr:rowOff>67129</xdr:rowOff>
    </xdr:to>
    <xdr:sp macro="" textlink="">
      <xdr:nvSpPr>
        <xdr:cNvPr id="810" name="フローチャート: 判断 809"/>
        <xdr:cNvSpPr/>
      </xdr:nvSpPr>
      <xdr:spPr>
        <a:xfrm>
          <a:off x="19494500" y="1471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150042</xdr:rowOff>
    </xdr:from>
    <xdr:to>
      <xdr:col>98</xdr:col>
      <xdr:colOff>38100</xdr:colOff>
      <xdr:row>86</xdr:row>
      <xdr:rowOff>80192</xdr:rowOff>
    </xdr:to>
    <xdr:sp macro="" textlink="">
      <xdr:nvSpPr>
        <xdr:cNvPr id="811" name="フローチャート: 判断 810"/>
        <xdr:cNvSpPr/>
      </xdr:nvSpPr>
      <xdr:spPr>
        <a:xfrm>
          <a:off x="18605500" y="1472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19957</xdr:rowOff>
    </xdr:from>
    <xdr:to>
      <xdr:col>116</xdr:col>
      <xdr:colOff>114300</xdr:colOff>
      <xdr:row>86</xdr:row>
      <xdr:rowOff>121557</xdr:rowOff>
    </xdr:to>
    <xdr:sp macro="" textlink="">
      <xdr:nvSpPr>
        <xdr:cNvPr id="817" name="楕円 816"/>
        <xdr:cNvSpPr/>
      </xdr:nvSpPr>
      <xdr:spPr>
        <a:xfrm>
          <a:off x="221107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106334</xdr:rowOff>
    </xdr:from>
    <xdr:ext cx="469744" cy="259045"/>
    <xdr:sp macro="" textlink="">
      <xdr:nvSpPr>
        <xdr:cNvPr id="818" name="【消防施設】&#10;一人当たり面積該当値テキスト"/>
        <xdr:cNvSpPr txBox="1"/>
      </xdr:nvSpPr>
      <xdr:spPr>
        <a:xfrm>
          <a:off x="22199600" y="1467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28666</xdr:rowOff>
    </xdr:from>
    <xdr:to>
      <xdr:col>112</xdr:col>
      <xdr:colOff>38100</xdr:colOff>
      <xdr:row>86</xdr:row>
      <xdr:rowOff>130266</xdr:rowOff>
    </xdr:to>
    <xdr:sp macro="" textlink="">
      <xdr:nvSpPr>
        <xdr:cNvPr id="819" name="楕円 818"/>
        <xdr:cNvSpPr/>
      </xdr:nvSpPr>
      <xdr:spPr>
        <a:xfrm>
          <a:off x="21272500" y="1477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70757</xdr:rowOff>
    </xdr:from>
    <xdr:to>
      <xdr:col>116</xdr:col>
      <xdr:colOff>63500</xdr:colOff>
      <xdr:row>86</xdr:row>
      <xdr:rowOff>79466</xdr:rowOff>
    </xdr:to>
    <xdr:cxnSp macro="">
      <xdr:nvCxnSpPr>
        <xdr:cNvPr id="820" name="直線コネクタ 819"/>
        <xdr:cNvCxnSpPr/>
      </xdr:nvCxnSpPr>
      <xdr:spPr>
        <a:xfrm flipV="1">
          <a:off x="21323300" y="14815457"/>
          <a:ext cx="8382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29755</xdr:rowOff>
    </xdr:from>
    <xdr:to>
      <xdr:col>107</xdr:col>
      <xdr:colOff>101600</xdr:colOff>
      <xdr:row>86</xdr:row>
      <xdr:rowOff>131355</xdr:rowOff>
    </xdr:to>
    <xdr:sp macro="" textlink="">
      <xdr:nvSpPr>
        <xdr:cNvPr id="821" name="楕円 820"/>
        <xdr:cNvSpPr/>
      </xdr:nvSpPr>
      <xdr:spPr>
        <a:xfrm>
          <a:off x="20383500" y="1477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79466</xdr:rowOff>
    </xdr:from>
    <xdr:to>
      <xdr:col>111</xdr:col>
      <xdr:colOff>177800</xdr:colOff>
      <xdr:row>86</xdr:row>
      <xdr:rowOff>80555</xdr:rowOff>
    </xdr:to>
    <xdr:cxnSp macro="">
      <xdr:nvCxnSpPr>
        <xdr:cNvPr id="822" name="直線コネクタ 821"/>
        <xdr:cNvCxnSpPr/>
      </xdr:nvCxnSpPr>
      <xdr:spPr>
        <a:xfrm flipV="1">
          <a:off x="20434300" y="14824166"/>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29755</xdr:rowOff>
    </xdr:from>
    <xdr:to>
      <xdr:col>102</xdr:col>
      <xdr:colOff>165100</xdr:colOff>
      <xdr:row>86</xdr:row>
      <xdr:rowOff>131355</xdr:rowOff>
    </xdr:to>
    <xdr:sp macro="" textlink="">
      <xdr:nvSpPr>
        <xdr:cNvPr id="823" name="楕円 822"/>
        <xdr:cNvSpPr/>
      </xdr:nvSpPr>
      <xdr:spPr>
        <a:xfrm>
          <a:off x="19494500" y="1477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80555</xdr:rowOff>
    </xdr:from>
    <xdr:to>
      <xdr:col>107</xdr:col>
      <xdr:colOff>50800</xdr:colOff>
      <xdr:row>86</xdr:row>
      <xdr:rowOff>80555</xdr:rowOff>
    </xdr:to>
    <xdr:cxnSp macro="">
      <xdr:nvCxnSpPr>
        <xdr:cNvPr id="824" name="直線コネクタ 823"/>
        <xdr:cNvCxnSpPr/>
      </xdr:nvCxnSpPr>
      <xdr:spPr>
        <a:xfrm>
          <a:off x="19545300" y="148252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28666</xdr:rowOff>
    </xdr:from>
    <xdr:to>
      <xdr:col>98</xdr:col>
      <xdr:colOff>38100</xdr:colOff>
      <xdr:row>86</xdr:row>
      <xdr:rowOff>130266</xdr:rowOff>
    </xdr:to>
    <xdr:sp macro="" textlink="">
      <xdr:nvSpPr>
        <xdr:cNvPr id="825" name="楕円 824"/>
        <xdr:cNvSpPr/>
      </xdr:nvSpPr>
      <xdr:spPr>
        <a:xfrm>
          <a:off x="18605500" y="1477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79466</xdr:rowOff>
    </xdr:from>
    <xdr:to>
      <xdr:col>102</xdr:col>
      <xdr:colOff>114300</xdr:colOff>
      <xdr:row>86</xdr:row>
      <xdr:rowOff>80555</xdr:rowOff>
    </xdr:to>
    <xdr:cxnSp macro="">
      <xdr:nvCxnSpPr>
        <xdr:cNvPr id="826" name="直線コネクタ 825"/>
        <xdr:cNvCxnSpPr/>
      </xdr:nvCxnSpPr>
      <xdr:spPr>
        <a:xfrm>
          <a:off x="18656300" y="14824166"/>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82566</xdr:rowOff>
    </xdr:from>
    <xdr:ext cx="469744" cy="259045"/>
    <xdr:sp macro="" textlink="">
      <xdr:nvSpPr>
        <xdr:cNvPr id="827" name="n_1aveValue【消防施設】&#10;一人当たり面積"/>
        <xdr:cNvSpPr txBox="1"/>
      </xdr:nvSpPr>
      <xdr:spPr>
        <a:xfrm>
          <a:off x="21075727" y="1448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79301</xdr:rowOff>
    </xdr:from>
    <xdr:ext cx="469744" cy="259045"/>
    <xdr:sp macro="" textlink="">
      <xdr:nvSpPr>
        <xdr:cNvPr id="828" name="n_2aveValue【消防施設】&#10;一人当たり面積"/>
        <xdr:cNvSpPr txBox="1"/>
      </xdr:nvSpPr>
      <xdr:spPr>
        <a:xfrm>
          <a:off x="20199427" y="1448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83656</xdr:rowOff>
    </xdr:from>
    <xdr:ext cx="469744" cy="259045"/>
    <xdr:sp macro="" textlink="">
      <xdr:nvSpPr>
        <xdr:cNvPr id="829" name="n_3aveValue【消防施設】&#10;一人当たり面積"/>
        <xdr:cNvSpPr txBox="1"/>
      </xdr:nvSpPr>
      <xdr:spPr>
        <a:xfrm>
          <a:off x="19310427" y="14485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96719</xdr:rowOff>
    </xdr:from>
    <xdr:ext cx="469744" cy="259045"/>
    <xdr:sp macro="" textlink="">
      <xdr:nvSpPr>
        <xdr:cNvPr id="830" name="n_4aveValue【消防施設】&#10;一人当たり面積"/>
        <xdr:cNvSpPr txBox="1"/>
      </xdr:nvSpPr>
      <xdr:spPr>
        <a:xfrm>
          <a:off x="18421427" y="1449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121393</xdr:rowOff>
    </xdr:from>
    <xdr:ext cx="469744" cy="259045"/>
    <xdr:sp macro="" textlink="">
      <xdr:nvSpPr>
        <xdr:cNvPr id="831" name="n_1mainValue【消防施設】&#10;一人当たり面積"/>
        <xdr:cNvSpPr txBox="1"/>
      </xdr:nvSpPr>
      <xdr:spPr>
        <a:xfrm>
          <a:off x="21075727" y="1486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122482</xdr:rowOff>
    </xdr:from>
    <xdr:ext cx="469744" cy="259045"/>
    <xdr:sp macro="" textlink="">
      <xdr:nvSpPr>
        <xdr:cNvPr id="832" name="n_2mainValue【消防施設】&#10;一人当たり面積"/>
        <xdr:cNvSpPr txBox="1"/>
      </xdr:nvSpPr>
      <xdr:spPr>
        <a:xfrm>
          <a:off x="20199427" y="1486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122482</xdr:rowOff>
    </xdr:from>
    <xdr:ext cx="469744" cy="259045"/>
    <xdr:sp macro="" textlink="">
      <xdr:nvSpPr>
        <xdr:cNvPr id="833" name="n_3mainValue【消防施設】&#10;一人当たり面積"/>
        <xdr:cNvSpPr txBox="1"/>
      </xdr:nvSpPr>
      <xdr:spPr>
        <a:xfrm>
          <a:off x="19310427" y="1486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121393</xdr:rowOff>
    </xdr:from>
    <xdr:ext cx="469744" cy="259045"/>
    <xdr:sp macro="" textlink="">
      <xdr:nvSpPr>
        <xdr:cNvPr id="834" name="n_4mainValue【消防施設】&#10;一人当たり面積"/>
        <xdr:cNvSpPr txBox="1"/>
      </xdr:nvSpPr>
      <xdr:spPr>
        <a:xfrm>
          <a:off x="18421427" y="1486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5" name="テキスト ボックス 84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6" name="直線コネクタ 84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7" name="テキスト ボックス 84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8" name="直線コネクタ 84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9" name="テキスト ボックス 84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0" name="直線コネクタ 84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1" name="テキスト ボックス 85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2" name="直線コネクタ 85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3" name="テキスト ボックス 85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4" name="直線コネクタ 85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5" name="テキスト ボックス 85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6" name="直線コネクタ 85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7" name="テキスト ボックス 85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8" name="直線コネクタ 8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860" name="直線コネクタ 859"/>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1"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2" name="直線コネクタ 861"/>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863" name="【庁舎】&#10;有形固定資産減価償却率最大値テキスト"/>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864" name="直線コネクタ 863"/>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120122</xdr:rowOff>
    </xdr:from>
    <xdr:ext cx="405111" cy="259045"/>
    <xdr:sp macro="" textlink="">
      <xdr:nvSpPr>
        <xdr:cNvPr id="865" name="【庁舎】&#10;有形固定資産減価償却率平均値テキスト"/>
        <xdr:cNvSpPr txBox="1"/>
      </xdr:nvSpPr>
      <xdr:spPr>
        <a:xfrm>
          <a:off x="16357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866" name="フローチャート: 判断 865"/>
        <xdr:cNvSpPr/>
      </xdr:nvSpPr>
      <xdr:spPr>
        <a:xfrm>
          <a:off x="16268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144599</xdr:rowOff>
    </xdr:from>
    <xdr:to>
      <xdr:col>81</xdr:col>
      <xdr:colOff>101600</xdr:colOff>
      <xdr:row>105</xdr:row>
      <xdr:rowOff>74749</xdr:rowOff>
    </xdr:to>
    <xdr:sp macro="" textlink="">
      <xdr:nvSpPr>
        <xdr:cNvPr id="867" name="フローチャート: 判断 866"/>
        <xdr:cNvSpPr/>
      </xdr:nvSpPr>
      <xdr:spPr>
        <a:xfrm>
          <a:off x="15430500" y="179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97245</xdr:rowOff>
    </xdr:from>
    <xdr:to>
      <xdr:col>76</xdr:col>
      <xdr:colOff>165100</xdr:colOff>
      <xdr:row>105</xdr:row>
      <xdr:rowOff>27395</xdr:rowOff>
    </xdr:to>
    <xdr:sp macro="" textlink="">
      <xdr:nvSpPr>
        <xdr:cNvPr id="868" name="フローチャート: 判断 867"/>
        <xdr:cNvSpPr/>
      </xdr:nvSpPr>
      <xdr:spPr>
        <a:xfrm>
          <a:off x="14541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120106</xdr:rowOff>
    </xdr:from>
    <xdr:to>
      <xdr:col>72</xdr:col>
      <xdr:colOff>38100</xdr:colOff>
      <xdr:row>105</xdr:row>
      <xdr:rowOff>50256</xdr:rowOff>
    </xdr:to>
    <xdr:sp macro="" textlink="">
      <xdr:nvSpPr>
        <xdr:cNvPr id="869" name="フローチャート: 判断 868"/>
        <xdr:cNvSpPr/>
      </xdr:nvSpPr>
      <xdr:spPr>
        <a:xfrm>
          <a:off x="13652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159294</xdr:rowOff>
    </xdr:from>
    <xdr:to>
      <xdr:col>67</xdr:col>
      <xdr:colOff>101600</xdr:colOff>
      <xdr:row>105</xdr:row>
      <xdr:rowOff>89444</xdr:rowOff>
    </xdr:to>
    <xdr:sp macro="" textlink="">
      <xdr:nvSpPr>
        <xdr:cNvPr id="870" name="フローチャート: 判断 869"/>
        <xdr:cNvSpPr/>
      </xdr:nvSpPr>
      <xdr:spPr>
        <a:xfrm>
          <a:off x="12763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1" name="テキスト ボックス 8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2" name="テキスト ボックス 8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3" name="テキスト ボックス 8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4" name="テキスト ボックス 8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5" name="テキスト ボックス 8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118473</xdr:rowOff>
    </xdr:from>
    <xdr:to>
      <xdr:col>85</xdr:col>
      <xdr:colOff>177800</xdr:colOff>
      <xdr:row>107</xdr:row>
      <xdr:rowOff>48623</xdr:rowOff>
    </xdr:to>
    <xdr:sp macro="" textlink="">
      <xdr:nvSpPr>
        <xdr:cNvPr id="876" name="楕円 875"/>
        <xdr:cNvSpPr/>
      </xdr:nvSpPr>
      <xdr:spPr>
        <a:xfrm>
          <a:off x="16268700" y="1829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96900</xdr:rowOff>
    </xdr:from>
    <xdr:ext cx="405111" cy="259045"/>
    <xdr:sp macro="" textlink="">
      <xdr:nvSpPr>
        <xdr:cNvPr id="877" name="【庁舎】&#10;有形固定資産減価償却率該当値テキスト"/>
        <xdr:cNvSpPr txBox="1"/>
      </xdr:nvSpPr>
      <xdr:spPr>
        <a:xfrm>
          <a:off x="16357600" y="1827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84182</xdr:rowOff>
    </xdr:from>
    <xdr:to>
      <xdr:col>81</xdr:col>
      <xdr:colOff>101600</xdr:colOff>
      <xdr:row>107</xdr:row>
      <xdr:rowOff>14332</xdr:rowOff>
    </xdr:to>
    <xdr:sp macro="" textlink="">
      <xdr:nvSpPr>
        <xdr:cNvPr id="878" name="楕円 877"/>
        <xdr:cNvSpPr/>
      </xdr:nvSpPr>
      <xdr:spPr>
        <a:xfrm>
          <a:off x="154305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134982</xdr:rowOff>
    </xdr:from>
    <xdr:to>
      <xdr:col>85</xdr:col>
      <xdr:colOff>127000</xdr:colOff>
      <xdr:row>106</xdr:row>
      <xdr:rowOff>169273</xdr:rowOff>
    </xdr:to>
    <xdr:cxnSp macro="">
      <xdr:nvCxnSpPr>
        <xdr:cNvPr id="879" name="直線コネクタ 878"/>
        <xdr:cNvCxnSpPr/>
      </xdr:nvCxnSpPr>
      <xdr:spPr>
        <a:xfrm>
          <a:off x="15481300" y="18308682"/>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51526</xdr:rowOff>
    </xdr:from>
    <xdr:to>
      <xdr:col>76</xdr:col>
      <xdr:colOff>165100</xdr:colOff>
      <xdr:row>106</xdr:row>
      <xdr:rowOff>153126</xdr:rowOff>
    </xdr:to>
    <xdr:sp macro="" textlink="">
      <xdr:nvSpPr>
        <xdr:cNvPr id="880" name="楕円 879"/>
        <xdr:cNvSpPr/>
      </xdr:nvSpPr>
      <xdr:spPr>
        <a:xfrm>
          <a:off x="145415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102326</xdr:rowOff>
    </xdr:from>
    <xdr:to>
      <xdr:col>81</xdr:col>
      <xdr:colOff>50800</xdr:colOff>
      <xdr:row>106</xdr:row>
      <xdr:rowOff>134982</xdr:rowOff>
    </xdr:to>
    <xdr:cxnSp macro="">
      <xdr:nvCxnSpPr>
        <xdr:cNvPr id="881" name="直線コネクタ 880"/>
        <xdr:cNvCxnSpPr/>
      </xdr:nvCxnSpPr>
      <xdr:spPr>
        <a:xfrm>
          <a:off x="14592300" y="18276026"/>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18869</xdr:rowOff>
    </xdr:from>
    <xdr:to>
      <xdr:col>72</xdr:col>
      <xdr:colOff>38100</xdr:colOff>
      <xdr:row>106</xdr:row>
      <xdr:rowOff>120469</xdr:rowOff>
    </xdr:to>
    <xdr:sp macro="" textlink="">
      <xdr:nvSpPr>
        <xdr:cNvPr id="882" name="楕円 881"/>
        <xdr:cNvSpPr/>
      </xdr:nvSpPr>
      <xdr:spPr>
        <a:xfrm>
          <a:off x="13652500" y="181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69669</xdr:rowOff>
    </xdr:from>
    <xdr:to>
      <xdr:col>76</xdr:col>
      <xdr:colOff>114300</xdr:colOff>
      <xdr:row>106</xdr:row>
      <xdr:rowOff>102326</xdr:rowOff>
    </xdr:to>
    <xdr:cxnSp macro="">
      <xdr:nvCxnSpPr>
        <xdr:cNvPr id="883" name="直線コネクタ 882"/>
        <xdr:cNvCxnSpPr/>
      </xdr:nvCxnSpPr>
      <xdr:spPr>
        <a:xfrm>
          <a:off x="13703300" y="1824336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156029</xdr:rowOff>
    </xdr:from>
    <xdr:to>
      <xdr:col>67</xdr:col>
      <xdr:colOff>101600</xdr:colOff>
      <xdr:row>106</xdr:row>
      <xdr:rowOff>86179</xdr:rowOff>
    </xdr:to>
    <xdr:sp macro="" textlink="">
      <xdr:nvSpPr>
        <xdr:cNvPr id="884" name="楕円 883"/>
        <xdr:cNvSpPr/>
      </xdr:nvSpPr>
      <xdr:spPr>
        <a:xfrm>
          <a:off x="12763500" y="1815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35379</xdr:rowOff>
    </xdr:from>
    <xdr:to>
      <xdr:col>71</xdr:col>
      <xdr:colOff>177800</xdr:colOff>
      <xdr:row>106</xdr:row>
      <xdr:rowOff>69669</xdr:rowOff>
    </xdr:to>
    <xdr:cxnSp macro="">
      <xdr:nvCxnSpPr>
        <xdr:cNvPr id="885" name="直線コネクタ 884"/>
        <xdr:cNvCxnSpPr/>
      </xdr:nvCxnSpPr>
      <xdr:spPr>
        <a:xfrm>
          <a:off x="12814300" y="1820907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91276</xdr:rowOff>
    </xdr:from>
    <xdr:ext cx="405111" cy="259045"/>
    <xdr:sp macro="" textlink="">
      <xdr:nvSpPr>
        <xdr:cNvPr id="886" name="n_1aveValue【庁舎】&#10;有形固定資産減価償却率"/>
        <xdr:cNvSpPr txBox="1"/>
      </xdr:nvSpPr>
      <xdr:spPr>
        <a:xfrm>
          <a:off x="15266044" y="1775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43922</xdr:rowOff>
    </xdr:from>
    <xdr:ext cx="405111" cy="259045"/>
    <xdr:sp macro="" textlink="">
      <xdr:nvSpPr>
        <xdr:cNvPr id="887" name="n_2aveValue【庁舎】&#10;有形固定資産減価償却率"/>
        <xdr:cNvSpPr txBox="1"/>
      </xdr:nvSpPr>
      <xdr:spPr>
        <a:xfrm>
          <a:off x="14389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66783</xdr:rowOff>
    </xdr:from>
    <xdr:ext cx="405111" cy="259045"/>
    <xdr:sp macro="" textlink="">
      <xdr:nvSpPr>
        <xdr:cNvPr id="888" name="n_3aveValue【庁舎】&#10;有形固定資産減価償却率"/>
        <xdr:cNvSpPr txBox="1"/>
      </xdr:nvSpPr>
      <xdr:spPr>
        <a:xfrm>
          <a:off x="13500744" y="1772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105971</xdr:rowOff>
    </xdr:from>
    <xdr:ext cx="405111" cy="259045"/>
    <xdr:sp macro="" textlink="">
      <xdr:nvSpPr>
        <xdr:cNvPr id="889" name="n_4aveValue【庁舎】&#10;有形固定資産減価償却率"/>
        <xdr:cNvSpPr txBox="1"/>
      </xdr:nvSpPr>
      <xdr:spPr>
        <a:xfrm>
          <a:off x="126117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5459</xdr:rowOff>
    </xdr:from>
    <xdr:ext cx="405111" cy="259045"/>
    <xdr:sp macro="" textlink="">
      <xdr:nvSpPr>
        <xdr:cNvPr id="890" name="n_1mainValue【庁舎】&#10;有形固定資産減価償却率"/>
        <xdr:cNvSpPr txBox="1"/>
      </xdr:nvSpPr>
      <xdr:spPr>
        <a:xfrm>
          <a:off x="15266044" y="1835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144253</xdr:rowOff>
    </xdr:from>
    <xdr:ext cx="405111" cy="259045"/>
    <xdr:sp macro="" textlink="">
      <xdr:nvSpPr>
        <xdr:cNvPr id="891" name="n_2mainValue【庁舎】&#10;有形固定資産減価償却率"/>
        <xdr:cNvSpPr txBox="1"/>
      </xdr:nvSpPr>
      <xdr:spPr>
        <a:xfrm>
          <a:off x="14389744" y="1831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111596</xdr:rowOff>
    </xdr:from>
    <xdr:ext cx="405111" cy="259045"/>
    <xdr:sp macro="" textlink="">
      <xdr:nvSpPr>
        <xdr:cNvPr id="892" name="n_3mainValue【庁舎】&#10;有形固定資産減価償却率"/>
        <xdr:cNvSpPr txBox="1"/>
      </xdr:nvSpPr>
      <xdr:spPr>
        <a:xfrm>
          <a:off x="13500744" y="1828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77306</xdr:rowOff>
    </xdr:from>
    <xdr:ext cx="405111" cy="259045"/>
    <xdr:sp macro="" textlink="">
      <xdr:nvSpPr>
        <xdr:cNvPr id="893" name="n_4mainValue【庁舎】&#10;有形固定資産減価償却率"/>
        <xdr:cNvSpPr txBox="1"/>
      </xdr:nvSpPr>
      <xdr:spPr>
        <a:xfrm>
          <a:off x="12611744" y="1825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4" name="直線コネクタ 90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5" name="テキスト ボックス 90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6" name="直線コネクタ 90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7" name="テキスト ボックス 90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8" name="直線コネクタ 90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9" name="テキスト ボックス 90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0" name="直線コネクタ 90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1" name="テキスト ボックス 91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2" name="直線コネクタ 91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3" name="テキスト ボックス 91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4" name="直線コネクタ 9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5" name="テキスト ボックス 9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120650</xdr:rowOff>
    </xdr:from>
    <xdr:to>
      <xdr:col>116</xdr:col>
      <xdr:colOff>62864</xdr:colOff>
      <xdr:row>107</xdr:row>
      <xdr:rowOff>74930</xdr:rowOff>
    </xdr:to>
    <xdr:cxnSp macro="">
      <xdr:nvCxnSpPr>
        <xdr:cNvPr id="917" name="直線コネクタ 916"/>
        <xdr:cNvCxnSpPr/>
      </xdr:nvCxnSpPr>
      <xdr:spPr>
        <a:xfrm flipV="1">
          <a:off x="22160864" y="170942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78757</xdr:rowOff>
    </xdr:from>
    <xdr:ext cx="469744" cy="259045"/>
    <xdr:sp macro="" textlink="">
      <xdr:nvSpPr>
        <xdr:cNvPr id="918" name="【庁舎】&#10;一人当たり面積最小値テキスト"/>
        <xdr:cNvSpPr txBox="1"/>
      </xdr:nvSpPr>
      <xdr:spPr>
        <a:xfrm>
          <a:off x="22199600" y="1842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74930</xdr:rowOff>
    </xdr:from>
    <xdr:to>
      <xdr:col>116</xdr:col>
      <xdr:colOff>152400</xdr:colOff>
      <xdr:row>107</xdr:row>
      <xdr:rowOff>74930</xdr:rowOff>
    </xdr:to>
    <xdr:cxnSp macro="">
      <xdr:nvCxnSpPr>
        <xdr:cNvPr id="919" name="直線コネクタ 918"/>
        <xdr:cNvCxnSpPr/>
      </xdr:nvCxnSpPr>
      <xdr:spPr>
        <a:xfrm>
          <a:off x="22072600" y="184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67327</xdr:rowOff>
    </xdr:from>
    <xdr:ext cx="469744" cy="259045"/>
    <xdr:sp macro="" textlink="">
      <xdr:nvSpPr>
        <xdr:cNvPr id="920" name="【庁舎】&#10;一人当たり面積最大値テキスト"/>
        <xdr:cNvSpPr txBox="1"/>
      </xdr:nvSpPr>
      <xdr:spPr>
        <a:xfrm>
          <a:off x="22199600"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120650</xdr:rowOff>
    </xdr:from>
    <xdr:to>
      <xdr:col>116</xdr:col>
      <xdr:colOff>152400</xdr:colOff>
      <xdr:row>99</xdr:row>
      <xdr:rowOff>120650</xdr:rowOff>
    </xdr:to>
    <xdr:cxnSp macro="">
      <xdr:nvCxnSpPr>
        <xdr:cNvPr id="921" name="直線コネクタ 920"/>
        <xdr:cNvCxnSpPr/>
      </xdr:nvCxnSpPr>
      <xdr:spPr>
        <a:xfrm>
          <a:off x="22072600" y="1709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97807</xdr:rowOff>
    </xdr:from>
    <xdr:ext cx="469744" cy="259045"/>
    <xdr:sp macro="" textlink="">
      <xdr:nvSpPr>
        <xdr:cNvPr id="922" name="【庁舎】&#10;一人当たり面積平均値テキスト"/>
        <xdr:cNvSpPr txBox="1"/>
      </xdr:nvSpPr>
      <xdr:spPr>
        <a:xfrm>
          <a:off x="22199600" y="17757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74930</xdr:rowOff>
    </xdr:from>
    <xdr:to>
      <xdr:col>116</xdr:col>
      <xdr:colOff>114300</xdr:colOff>
      <xdr:row>105</xdr:row>
      <xdr:rowOff>5080</xdr:rowOff>
    </xdr:to>
    <xdr:sp macro="" textlink="">
      <xdr:nvSpPr>
        <xdr:cNvPr id="923" name="フローチャート: 判断 922"/>
        <xdr:cNvSpPr/>
      </xdr:nvSpPr>
      <xdr:spPr>
        <a:xfrm>
          <a:off x="221107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134620</xdr:rowOff>
    </xdr:from>
    <xdr:to>
      <xdr:col>112</xdr:col>
      <xdr:colOff>38100</xdr:colOff>
      <xdr:row>105</xdr:row>
      <xdr:rowOff>64770</xdr:rowOff>
    </xdr:to>
    <xdr:sp macro="" textlink="">
      <xdr:nvSpPr>
        <xdr:cNvPr id="924" name="フローチャート: 判断 923"/>
        <xdr:cNvSpPr/>
      </xdr:nvSpPr>
      <xdr:spPr>
        <a:xfrm>
          <a:off x="21272500" y="1796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120650</xdr:rowOff>
    </xdr:from>
    <xdr:to>
      <xdr:col>107</xdr:col>
      <xdr:colOff>101600</xdr:colOff>
      <xdr:row>105</xdr:row>
      <xdr:rowOff>50800</xdr:rowOff>
    </xdr:to>
    <xdr:sp macro="" textlink="">
      <xdr:nvSpPr>
        <xdr:cNvPr id="925" name="フローチャート: 判断 924"/>
        <xdr:cNvSpPr/>
      </xdr:nvSpPr>
      <xdr:spPr>
        <a:xfrm>
          <a:off x="20383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107950</xdr:rowOff>
    </xdr:from>
    <xdr:to>
      <xdr:col>102</xdr:col>
      <xdr:colOff>165100</xdr:colOff>
      <xdr:row>104</xdr:row>
      <xdr:rowOff>38100</xdr:rowOff>
    </xdr:to>
    <xdr:sp macro="" textlink="">
      <xdr:nvSpPr>
        <xdr:cNvPr id="926" name="フローチャート: 判断 925"/>
        <xdr:cNvSpPr/>
      </xdr:nvSpPr>
      <xdr:spPr>
        <a:xfrm>
          <a:off x="19494500" y="177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140970</xdr:rowOff>
    </xdr:from>
    <xdr:to>
      <xdr:col>98</xdr:col>
      <xdr:colOff>38100</xdr:colOff>
      <xdr:row>105</xdr:row>
      <xdr:rowOff>71120</xdr:rowOff>
    </xdr:to>
    <xdr:sp macro="" textlink="">
      <xdr:nvSpPr>
        <xdr:cNvPr id="927" name="フローチャート: 判断 926"/>
        <xdr:cNvSpPr/>
      </xdr:nvSpPr>
      <xdr:spPr>
        <a:xfrm>
          <a:off x="18605500" y="1797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8" name="テキスト ボックス 9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9" name="テキスト ボックス 9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0" name="テキスト ボックス 9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1" name="テキスト ボックス 9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2" name="テキスト ボックス 9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128270</xdr:rowOff>
    </xdr:from>
    <xdr:to>
      <xdr:col>116</xdr:col>
      <xdr:colOff>114300</xdr:colOff>
      <xdr:row>106</xdr:row>
      <xdr:rowOff>58420</xdr:rowOff>
    </xdr:to>
    <xdr:sp macro="" textlink="">
      <xdr:nvSpPr>
        <xdr:cNvPr id="933" name="楕円 932"/>
        <xdr:cNvSpPr/>
      </xdr:nvSpPr>
      <xdr:spPr>
        <a:xfrm>
          <a:off x="221107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106697</xdr:rowOff>
    </xdr:from>
    <xdr:ext cx="469744" cy="259045"/>
    <xdr:sp macro="" textlink="">
      <xdr:nvSpPr>
        <xdr:cNvPr id="934" name="【庁舎】&#10;一人当たり面積該当値テキスト"/>
        <xdr:cNvSpPr txBox="1"/>
      </xdr:nvSpPr>
      <xdr:spPr>
        <a:xfrm>
          <a:off x="22199600"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132080</xdr:rowOff>
    </xdr:from>
    <xdr:to>
      <xdr:col>112</xdr:col>
      <xdr:colOff>38100</xdr:colOff>
      <xdr:row>106</xdr:row>
      <xdr:rowOff>62230</xdr:rowOff>
    </xdr:to>
    <xdr:sp macro="" textlink="">
      <xdr:nvSpPr>
        <xdr:cNvPr id="935" name="楕円 934"/>
        <xdr:cNvSpPr/>
      </xdr:nvSpPr>
      <xdr:spPr>
        <a:xfrm>
          <a:off x="21272500" y="181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7620</xdr:rowOff>
    </xdr:from>
    <xdr:to>
      <xdr:col>116</xdr:col>
      <xdr:colOff>63500</xdr:colOff>
      <xdr:row>106</xdr:row>
      <xdr:rowOff>11430</xdr:rowOff>
    </xdr:to>
    <xdr:cxnSp macro="">
      <xdr:nvCxnSpPr>
        <xdr:cNvPr id="936" name="直線コネクタ 935"/>
        <xdr:cNvCxnSpPr/>
      </xdr:nvCxnSpPr>
      <xdr:spPr>
        <a:xfrm flipV="1">
          <a:off x="21323300" y="181813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139700</xdr:rowOff>
    </xdr:from>
    <xdr:to>
      <xdr:col>107</xdr:col>
      <xdr:colOff>101600</xdr:colOff>
      <xdr:row>106</xdr:row>
      <xdr:rowOff>69850</xdr:rowOff>
    </xdr:to>
    <xdr:sp macro="" textlink="">
      <xdr:nvSpPr>
        <xdr:cNvPr id="937" name="楕円 936"/>
        <xdr:cNvSpPr/>
      </xdr:nvSpPr>
      <xdr:spPr>
        <a:xfrm>
          <a:off x="20383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11430</xdr:rowOff>
    </xdr:from>
    <xdr:to>
      <xdr:col>111</xdr:col>
      <xdr:colOff>177800</xdr:colOff>
      <xdr:row>106</xdr:row>
      <xdr:rowOff>19050</xdr:rowOff>
    </xdr:to>
    <xdr:cxnSp macro="">
      <xdr:nvCxnSpPr>
        <xdr:cNvPr id="938" name="直線コネクタ 937"/>
        <xdr:cNvCxnSpPr/>
      </xdr:nvCxnSpPr>
      <xdr:spPr>
        <a:xfrm flipV="1">
          <a:off x="20434300" y="181851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144780</xdr:rowOff>
    </xdr:from>
    <xdr:to>
      <xdr:col>102</xdr:col>
      <xdr:colOff>165100</xdr:colOff>
      <xdr:row>106</xdr:row>
      <xdr:rowOff>74930</xdr:rowOff>
    </xdr:to>
    <xdr:sp macro="" textlink="">
      <xdr:nvSpPr>
        <xdr:cNvPr id="939" name="楕円 938"/>
        <xdr:cNvSpPr/>
      </xdr:nvSpPr>
      <xdr:spPr>
        <a:xfrm>
          <a:off x="19494500" y="1814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19050</xdr:rowOff>
    </xdr:from>
    <xdr:to>
      <xdr:col>107</xdr:col>
      <xdr:colOff>50800</xdr:colOff>
      <xdr:row>106</xdr:row>
      <xdr:rowOff>24130</xdr:rowOff>
    </xdr:to>
    <xdr:cxnSp macro="">
      <xdr:nvCxnSpPr>
        <xdr:cNvPr id="940" name="直線コネクタ 939"/>
        <xdr:cNvCxnSpPr/>
      </xdr:nvCxnSpPr>
      <xdr:spPr>
        <a:xfrm flipV="1">
          <a:off x="19545300" y="1819275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149861</xdr:rowOff>
    </xdr:from>
    <xdr:to>
      <xdr:col>98</xdr:col>
      <xdr:colOff>38100</xdr:colOff>
      <xdr:row>106</xdr:row>
      <xdr:rowOff>80011</xdr:rowOff>
    </xdr:to>
    <xdr:sp macro="" textlink="">
      <xdr:nvSpPr>
        <xdr:cNvPr id="941" name="楕円 940"/>
        <xdr:cNvSpPr/>
      </xdr:nvSpPr>
      <xdr:spPr>
        <a:xfrm>
          <a:off x="18605500" y="1815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24130</xdr:rowOff>
    </xdr:from>
    <xdr:to>
      <xdr:col>102</xdr:col>
      <xdr:colOff>114300</xdr:colOff>
      <xdr:row>106</xdr:row>
      <xdr:rowOff>29211</xdr:rowOff>
    </xdr:to>
    <xdr:cxnSp macro="">
      <xdr:nvCxnSpPr>
        <xdr:cNvPr id="942" name="直線コネクタ 941"/>
        <xdr:cNvCxnSpPr/>
      </xdr:nvCxnSpPr>
      <xdr:spPr>
        <a:xfrm flipV="1">
          <a:off x="18656300" y="18197830"/>
          <a:ext cx="8890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81297</xdr:rowOff>
    </xdr:from>
    <xdr:ext cx="469744" cy="259045"/>
    <xdr:sp macro="" textlink="">
      <xdr:nvSpPr>
        <xdr:cNvPr id="943" name="n_1aveValue【庁舎】&#10;一人当たり面積"/>
        <xdr:cNvSpPr txBox="1"/>
      </xdr:nvSpPr>
      <xdr:spPr>
        <a:xfrm>
          <a:off x="21075727" y="1774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67327</xdr:rowOff>
    </xdr:from>
    <xdr:ext cx="469744" cy="259045"/>
    <xdr:sp macro="" textlink="">
      <xdr:nvSpPr>
        <xdr:cNvPr id="944" name="n_2aveValue【庁舎】&#10;一人当たり面積"/>
        <xdr:cNvSpPr txBox="1"/>
      </xdr:nvSpPr>
      <xdr:spPr>
        <a:xfrm>
          <a:off x="20199427" y="1772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54627</xdr:rowOff>
    </xdr:from>
    <xdr:ext cx="469744" cy="259045"/>
    <xdr:sp macro="" textlink="">
      <xdr:nvSpPr>
        <xdr:cNvPr id="945" name="n_3aveValue【庁舎】&#10;一人当たり面積"/>
        <xdr:cNvSpPr txBox="1"/>
      </xdr:nvSpPr>
      <xdr:spPr>
        <a:xfrm>
          <a:off x="19310427" y="1754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87647</xdr:rowOff>
    </xdr:from>
    <xdr:ext cx="469744" cy="259045"/>
    <xdr:sp macro="" textlink="">
      <xdr:nvSpPr>
        <xdr:cNvPr id="946" name="n_4aveValue【庁舎】&#10;一人当たり面積"/>
        <xdr:cNvSpPr txBox="1"/>
      </xdr:nvSpPr>
      <xdr:spPr>
        <a:xfrm>
          <a:off x="18421427" y="1774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53357</xdr:rowOff>
    </xdr:from>
    <xdr:ext cx="469744" cy="259045"/>
    <xdr:sp macro="" textlink="">
      <xdr:nvSpPr>
        <xdr:cNvPr id="947" name="n_1mainValue【庁舎】&#10;一人当たり面積"/>
        <xdr:cNvSpPr txBox="1"/>
      </xdr:nvSpPr>
      <xdr:spPr>
        <a:xfrm>
          <a:off x="21075727" y="1822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60977</xdr:rowOff>
    </xdr:from>
    <xdr:ext cx="469744" cy="259045"/>
    <xdr:sp macro="" textlink="">
      <xdr:nvSpPr>
        <xdr:cNvPr id="948" name="n_2mainValue【庁舎】&#10;一人当たり面積"/>
        <xdr:cNvSpPr txBox="1"/>
      </xdr:nvSpPr>
      <xdr:spPr>
        <a:xfrm>
          <a:off x="20199427" y="182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66057</xdr:rowOff>
    </xdr:from>
    <xdr:ext cx="469744" cy="259045"/>
    <xdr:sp macro="" textlink="">
      <xdr:nvSpPr>
        <xdr:cNvPr id="949" name="n_3mainValue【庁舎】&#10;一人当たり面積"/>
        <xdr:cNvSpPr txBox="1"/>
      </xdr:nvSpPr>
      <xdr:spPr>
        <a:xfrm>
          <a:off x="19310427" y="1823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71138</xdr:rowOff>
    </xdr:from>
    <xdr:ext cx="469744" cy="259045"/>
    <xdr:sp macro="" textlink="">
      <xdr:nvSpPr>
        <xdr:cNvPr id="950" name="n_4mainValue【庁舎】&#10;一人当たり面積"/>
        <xdr:cNvSpPr txBox="1"/>
      </xdr:nvSpPr>
      <xdr:spPr>
        <a:xfrm>
          <a:off x="18421427" y="18244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1" name="正方形/長方形 9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2" name="正方形/長方形 9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3" name="テキスト ボックス 9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多くの類型において、有形固定資産償却率は類似団体平均を上回っており、一人当たり面積は全ての施設において低くなっていることがわかる。維持管理費用の削減を図りつつ、各施設の老朽化対策に計画的に取り組んで行く必要がある。</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保健センターの有形固定資産償却率が類似団体と比べ特に高いが、令和元年度に実施した劣化度調査及び劣化度評価の結果は比較的良好であった。当町においては福祉施設と同一建物であるため、複合施設として計画的にマネジメントを行う必要がある。</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公民館、図書館、市民会館についても、これらが同一建物であるため、それぞれの有形固定資産償却率のみを判断材料とせず、複合的にマネジメントを行う必要がある。</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なお、一般廃棄物処理施設、消防施設（町所有の詰所・器具置場除く）については、町単独で施設を所有せず広域で事業を実施しているため、一部事務組合の所有資産が按分計上されている。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AP68" sqref="AP68:AT70"/>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5158984</v>
      </c>
      <c r="BO4" s="433"/>
      <c r="BP4" s="433"/>
      <c r="BQ4" s="433"/>
      <c r="BR4" s="433"/>
      <c r="BS4" s="433"/>
      <c r="BT4" s="433"/>
      <c r="BU4" s="434"/>
      <c r="BV4" s="432">
        <v>3727888</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6.1</v>
      </c>
      <c r="CU4" s="439"/>
      <c r="CV4" s="439"/>
      <c r="CW4" s="439"/>
      <c r="CX4" s="439"/>
      <c r="CY4" s="439"/>
      <c r="CZ4" s="439"/>
      <c r="DA4" s="440"/>
      <c r="DB4" s="438">
        <v>7.3</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4949393</v>
      </c>
      <c r="BO5" s="470"/>
      <c r="BP5" s="470"/>
      <c r="BQ5" s="470"/>
      <c r="BR5" s="470"/>
      <c r="BS5" s="470"/>
      <c r="BT5" s="470"/>
      <c r="BU5" s="471"/>
      <c r="BV5" s="469">
        <v>3502954</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84.2</v>
      </c>
      <c r="CU5" s="467"/>
      <c r="CV5" s="467"/>
      <c r="CW5" s="467"/>
      <c r="CX5" s="467"/>
      <c r="CY5" s="467"/>
      <c r="CZ5" s="467"/>
      <c r="DA5" s="468"/>
      <c r="DB5" s="466">
        <v>88.2</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209591</v>
      </c>
      <c r="BO6" s="470"/>
      <c r="BP6" s="470"/>
      <c r="BQ6" s="470"/>
      <c r="BR6" s="470"/>
      <c r="BS6" s="470"/>
      <c r="BT6" s="470"/>
      <c r="BU6" s="471"/>
      <c r="BV6" s="469">
        <v>224934</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88.3</v>
      </c>
      <c r="CU6" s="507"/>
      <c r="CV6" s="507"/>
      <c r="CW6" s="507"/>
      <c r="CX6" s="507"/>
      <c r="CY6" s="507"/>
      <c r="CZ6" s="507"/>
      <c r="DA6" s="508"/>
      <c r="DB6" s="506">
        <v>92.8</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105</v>
      </c>
      <c r="AV7" s="502"/>
      <c r="AW7" s="502"/>
      <c r="AX7" s="502"/>
      <c r="AY7" s="503" t="s">
        <v>106</v>
      </c>
      <c r="AZ7" s="504"/>
      <c r="BA7" s="504"/>
      <c r="BB7" s="504"/>
      <c r="BC7" s="504"/>
      <c r="BD7" s="504"/>
      <c r="BE7" s="504"/>
      <c r="BF7" s="504"/>
      <c r="BG7" s="504"/>
      <c r="BH7" s="504"/>
      <c r="BI7" s="504"/>
      <c r="BJ7" s="504"/>
      <c r="BK7" s="504"/>
      <c r="BL7" s="504"/>
      <c r="BM7" s="505"/>
      <c r="BN7" s="469">
        <v>56360</v>
      </c>
      <c r="BO7" s="470"/>
      <c r="BP7" s="470"/>
      <c r="BQ7" s="470"/>
      <c r="BR7" s="470"/>
      <c r="BS7" s="470"/>
      <c r="BT7" s="470"/>
      <c r="BU7" s="471"/>
      <c r="BV7" s="469">
        <v>52471</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2505647</v>
      </c>
      <c r="CU7" s="470"/>
      <c r="CV7" s="470"/>
      <c r="CW7" s="470"/>
      <c r="CX7" s="470"/>
      <c r="CY7" s="470"/>
      <c r="CZ7" s="470"/>
      <c r="DA7" s="471"/>
      <c r="DB7" s="469">
        <v>2377136</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94</v>
      </c>
      <c r="AV8" s="502"/>
      <c r="AW8" s="502"/>
      <c r="AX8" s="502"/>
      <c r="AY8" s="503" t="s">
        <v>109</v>
      </c>
      <c r="AZ8" s="504"/>
      <c r="BA8" s="504"/>
      <c r="BB8" s="504"/>
      <c r="BC8" s="504"/>
      <c r="BD8" s="504"/>
      <c r="BE8" s="504"/>
      <c r="BF8" s="504"/>
      <c r="BG8" s="504"/>
      <c r="BH8" s="504"/>
      <c r="BI8" s="504"/>
      <c r="BJ8" s="504"/>
      <c r="BK8" s="504"/>
      <c r="BL8" s="504"/>
      <c r="BM8" s="505"/>
      <c r="BN8" s="469">
        <v>153231</v>
      </c>
      <c r="BO8" s="470"/>
      <c r="BP8" s="470"/>
      <c r="BQ8" s="470"/>
      <c r="BR8" s="470"/>
      <c r="BS8" s="470"/>
      <c r="BT8" s="470"/>
      <c r="BU8" s="471"/>
      <c r="BV8" s="469">
        <v>172463</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0.54</v>
      </c>
      <c r="CU8" s="510"/>
      <c r="CV8" s="510"/>
      <c r="CW8" s="510"/>
      <c r="CX8" s="510"/>
      <c r="CY8" s="510"/>
      <c r="CZ8" s="510"/>
      <c r="DA8" s="511"/>
      <c r="DB8" s="509">
        <v>0.54</v>
      </c>
      <c r="DC8" s="510"/>
      <c r="DD8" s="510"/>
      <c r="DE8" s="510"/>
      <c r="DF8" s="510"/>
      <c r="DG8" s="510"/>
      <c r="DH8" s="510"/>
      <c r="DI8" s="511"/>
      <c r="DJ8" s="186"/>
      <c r="DK8" s="186"/>
      <c r="DL8" s="186"/>
      <c r="DM8" s="186"/>
      <c r="DN8" s="186"/>
      <c r="DO8" s="186"/>
    </row>
    <row r="9" spans="1:119" ht="18.75" customHeight="1" thickBot="1" x14ac:dyDescent="0.2">
      <c r="A9" s="187"/>
      <c r="B9" s="463" t="s">
        <v>111</v>
      </c>
      <c r="C9" s="464"/>
      <c r="D9" s="464"/>
      <c r="E9" s="464"/>
      <c r="F9" s="464"/>
      <c r="G9" s="464"/>
      <c r="H9" s="464"/>
      <c r="I9" s="464"/>
      <c r="J9" s="464"/>
      <c r="K9" s="512"/>
      <c r="L9" s="513" t="s">
        <v>112</v>
      </c>
      <c r="M9" s="514"/>
      <c r="N9" s="514"/>
      <c r="O9" s="514"/>
      <c r="P9" s="514"/>
      <c r="Q9" s="515"/>
      <c r="R9" s="516">
        <v>7979</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94</v>
      </c>
      <c r="AV9" s="502"/>
      <c r="AW9" s="502"/>
      <c r="AX9" s="502"/>
      <c r="AY9" s="503" t="s">
        <v>115</v>
      </c>
      <c r="AZ9" s="504"/>
      <c r="BA9" s="504"/>
      <c r="BB9" s="504"/>
      <c r="BC9" s="504"/>
      <c r="BD9" s="504"/>
      <c r="BE9" s="504"/>
      <c r="BF9" s="504"/>
      <c r="BG9" s="504"/>
      <c r="BH9" s="504"/>
      <c r="BI9" s="504"/>
      <c r="BJ9" s="504"/>
      <c r="BK9" s="504"/>
      <c r="BL9" s="504"/>
      <c r="BM9" s="505"/>
      <c r="BN9" s="469">
        <v>-19232</v>
      </c>
      <c r="BO9" s="470"/>
      <c r="BP9" s="470"/>
      <c r="BQ9" s="470"/>
      <c r="BR9" s="470"/>
      <c r="BS9" s="470"/>
      <c r="BT9" s="470"/>
      <c r="BU9" s="471"/>
      <c r="BV9" s="469">
        <v>25569</v>
      </c>
      <c r="BW9" s="470"/>
      <c r="BX9" s="470"/>
      <c r="BY9" s="470"/>
      <c r="BZ9" s="470"/>
      <c r="CA9" s="470"/>
      <c r="CB9" s="470"/>
      <c r="CC9" s="471"/>
      <c r="CD9" s="472" t="s">
        <v>116</v>
      </c>
      <c r="CE9" s="473"/>
      <c r="CF9" s="473"/>
      <c r="CG9" s="473"/>
      <c r="CH9" s="473"/>
      <c r="CI9" s="473"/>
      <c r="CJ9" s="473"/>
      <c r="CK9" s="473"/>
      <c r="CL9" s="473"/>
      <c r="CM9" s="473"/>
      <c r="CN9" s="473"/>
      <c r="CO9" s="473"/>
      <c r="CP9" s="473"/>
      <c r="CQ9" s="473"/>
      <c r="CR9" s="473"/>
      <c r="CS9" s="474"/>
      <c r="CT9" s="466">
        <v>9.9</v>
      </c>
      <c r="CU9" s="467"/>
      <c r="CV9" s="467"/>
      <c r="CW9" s="467"/>
      <c r="CX9" s="467"/>
      <c r="CY9" s="467"/>
      <c r="CZ9" s="467"/>
      <c r="DA9" s="468"/>
      <c r="DB9" s="466">
        <v>9.9</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117</v>
      </c>
      <c r="M10" s="499"/>
      <c r="N10" s="499"/>
      <c r="O10" s="499"/>
      <c r="P10" s="499"/>
      <c r="Q10" s="500"/>
      <c r="R10" s="520">
        <v>8519</v>
      </c>
      <c r="S10" s="521"/>
      <c r="T10" s="521"/>
      <c r="U10" s="521"/>
      <c r="V10" s="522"/>
      <c r="W10" s="457"/>
      <c r="X10" s="458"/>
      <c r="Y10" s="458"/>
      <c r="Z10" s="458"/>
      <c r="AA10" s="458"/>
      <c r="AB10" s="458"/>
      <c r="AC10" s="458"/>
      <c r="AD10" s="458"/>
      <c r="AE10" s="458"/>
      <c r="AF10" s="458"/>
      <c r="AG10" s="458"/>
      <c r="AH10" s="458"/>
      <c r="AI10" s="458"/>
      <c r="AJ10" s="458"/>
      <c r="AK10" s="458"/>
      <c r="AL10" s="461"/>
      <c r="AM10" s="498" t="s">
        <v>118</v>
      </c>
      <c r="AN10" s="499"/>
      <c r="AO10" s="499"/>
      <c r="AP10" s="499"/>
      <c r="AQ10" s="499"/>
      <c r="AR10" s="499"/>
      <c r="AS10" s="499"/>
      <c r="AT10" s="500"/>
      <c r="AU10" s="501" t="s">
        <v>94</v>
      </c>
      <c r="AV10" s="502"/>
      <c r="AW10" s="502"/>
      <c r="AX10" s="502"/>
      <c r="AY10" s="503" t="s">
        <v>119</v>
      </c>
      <c r="AZ10" s="504"/>
      <c r="BA10" s="504"/>
      <c r="BB10" s="504"/>
      <c r="BC10" s="504"/>
      <c r="BD10" s="504"/>
      <c r="BE10" s="504"/>
      <c r="BF10" s="504"/>
      <c r="BG10" s="504"/>
      <c r="BH10" s="504"/>
      <c r="BI10" s="504"/>
      <c r="BJ10" s="504"/>
      <c r="BK10" s="504"/>
      <c r="BL10" s="504"/>
      <c r="BM10" s="505"/>
      <c r="BN10" s="469">
        <v>121000</v>
      </c>
      <c r="BO10" s="470"/>
      <c r="BP10" s="470"/>
      <c r="BQ10" s="470"/>
      <c r="BR10" s="470"/>
      <c r="BS10" s="470"/>
      <c r="BT10" s="470"/>
      <c r="BU10" s="471"/>
      <c r="BV10" s="469">
        <v>50000</v>
      </c>
      <c r="BW10" s="470"/>
      <c r="BX10" s="470"/>
      <c r="BY10" s="470"/>
      <c r="BZ10" s="470"/>
      <c r="CA10" s="470"/>
      <c r="CB10" s="470"/>
      <c r="CC10" s="471"/>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121</v>
      </c>
      <c r="M11" s="524"/>
      <c r="N11" s="524"/>
      <c r="O11" s="524"/>
      <c r="P11" s="524"/>
      <c r="Q11" s="525"/>
      <c r="R11" s="526" t="s">
        <v>122</v>
      </c>
      <c r="S11" s="527"/>
      <c r="T11" s="527"/>
      <c r="U11" s="527"/>
      <c r="V11" s="528"/>
      <c r="W11" s="457"/>
      <c r="X11" s="458"/>
      <c r="Y11" s="458"/>
      <c r="Z11" s="458"/>
      <c r="AA11" s="458"/>
      <c r="AB11" s="458"/>
      <c r="AC11" s="458"/>
      <c r="AD11" s="458"/>
      <c r="AE11" s="458"/>
      <c r="AF11" s="458"/>
      <c r="AG11" s="458"/>
      <c r="AH11" s="458"/>
      <c r="AI11" s="458"/>
      <c r="AJ11" s="458"/>
      <c r="AK11" s="458"/>
      <c r="AL11" s="461"/>
      <c r="AM11" s="498" t="s">
        <v>123</v>
      </c>
      <c r="AN11" s="499"/>
      <c r="AO11" s="499"/>
      <c r="AP11" s="499"/>
      <c r="AQ11" s="499"/>
      <c r="AR11" s="499"/>
      <c r="AS11" s="499"/>
      <c r="AT11" s="500"/>
      <c r="AU11" s="501" t="s">
        <v>124</v>
      </c>
      <c r="AV11" s="502"/>
      <c r="AW11" s="502"/>
      <c r="AX11" s="502"/>
      <c r="AY11" s="503" t="s">
        <v>125</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126</v>
      </c>
      <c r="CE11" s="473"/>
      <c r="CF11" s="473"/>
      <c r="CG11" s="473"/>
      <c r="CH11" s="473"/>
      <c r="CI11" s="473"/>
      <c r="CJ11" s="473"/>
      <c r="CK11" s="473"/>
      <c r="CL11" s="473"/>
      <c r="CM11" s="473"/>
      <c r="CN11" s="473"/>
      <c r="CO11" s="473"/>
      <c r="CP11" s="473"/>
      <c r="CQ11" s="473"/>
      <c r="CR11" s="473"/>
      <c r="CS11" s="474"/>
      <c r="CT11" s="509" t="s">
        <v>127</v>
      </c>
      <c r="CU11" s="510"/>
      <c r="CV11" s="510"/>
      <c r="CW11" s="510"/>
      <c r="CX11" s="510"/>
      <c r="CY11" s="510"/>
      <c r="CZ11" s="510"/>
      <c r="DA11" s="511"/>
      <c r="DB11" s="509" t="s">
        <v>128</v>
      </c>
      <c r="DC11" s="510"/>
      <c r="DD11" s="510"/>
      <c r="DE11" s="510"/>
      <c r="DF11" s="510"/>
      <c r="DG11" s="510"/>
      <c r="DH11" s="510"/>
      <c r="DI11" s="511"/>
      <c r="DJ11" s="186"/>
      <c r="DK11" s="186"/>
      <c r="DL11" s="186"/>
      <c r="DM11" s="186"/>
      <c r="DN11" s="186"/>
      <c r="DO11" s="186"/>
    </row>
    <row r="12" spans="1:119" ht="18.75" customHeight="1" x14ac:dyDescent="0.15">
      <c r="A12" s="187"/>
      <c r="B12" s="529" t="s">
        <v>129</v>
      </c>
      <c r="C12" s="530"/>
      <c r="D12" s="530"/>
      <c r="E12" s="530"/>
      <c r="F12" s="530"/>
      <c r="G12" s="530"/>
      <c r="H12" s="530"/>
      <c r="I12" s="530"/>
      <c r="J12" s="530"/>
      <c r="K12" s="531"/>
      <c r="L12" s="538" t="s">
        <v>130</v>
      </c>
      <c r="M12" s="539"/>
      <c r="N12" s="539"/>
      <c r="O12" s="539"/>
      <c r="P12" s="539"/>
      <c r="Q12" s="540"/>
      <c r="R12" s="541">
        <v>8131</v>
      </c>
      <c r="S12" s="542"/>
      <c r="T12" s="542"/>
      <c r="U12" s="542"/>
      <c r="V12" s="543"/>
      <c r="W12" s="544" t="s">
        <v>1</v>
      </c>
      <c r="X12" s="502"/>
      <c r="Y12" s="502"/>
      <c r="Z12" s="502"/>
      <c r="AA12" s="502"/>
      <c r="AB12" s="545"/>
      <c r="AC12" s="546" t="s">
        <v>131</v>
      </c>
      <c r="AD12" s="547"/>
      <c r="AE12" s="547"/>
      <c r="AF12" s="547"/>
      <c r="AG12" s="548"/>
      <c r="AH12" s="546" t="s">
        <v>132</v>
      </c>
      <c r="AI12" s="547"/>
      <c r="AJ12" s="547"/>
      <c r="AK12" s="547"/>
      <c r="AL12" s="549"/>
      <c r="AM12" s="498" t="s">
        <v>133</v>
      </c>
      <c r="AN12" s="499"/>
      <c r="AO12" s="499"/>
      <c r="AP12" s="499"/>
      <c r="AQ12" s="499"/>
      <c r="AR12" s="499"/>
      <c r="AS12" s="499"/>
      <c r="AT12" s="500"/>
      <c r="AU12" s="501" t="s">
        <v>134</v>
      </c>
      <c r="AV12" s="502"/>
      <c r="AW12" s="502"/>
      <c r="AX12" s="502"/>
      <c r="AY12" s="503" t="s">
        <v>135</v>
      </c>
      <c r="AZ12" s="504"/>
      <c r="BA12" s="504"/>
      <c r="BB12" s="504"/>
      <c r="BC12" s="504"/>
      <c r="BD12" s="504"/>
      <c r="BE12" s="504"/>
      <c r="BF12" s="504"/>
      <c r="BG12" s="504"/>
      <c r="BH12" s="504"/>
      <c r="BI12" s="504"/>
      <c r="BJ12" s="504"/>
      <c r="BK12" s="504"/>
      <c r="BL12" s="504"/>
      <c r="BM12" s="505"/>
      <c r="BN12" s="469">
        <v>50737</v>
      </c>
      <c r="BO12" s="470"/>
      <c r="BP12" s="470"/>
      <c r="BQ12" s="470"/>
      <c r="BR12" s="470"/>
      <c r="BS12" s="470"/>
      <c r="BT12" s="470"/>
      <c r="BU12" s="471"/>
      <c r="BV12" s="469">
        <v>102090</v>
      </c>
      <c r="BW12" s="470"/>
      <c r="BX12" s="470"/>
      <c r="BY12" s="470"/>
      <c r="BZ12" s="470"/>
      <c r="CA12" s="470"/>
      <c r="CB12" s="470"/>
      <c r="CC12" s="471"/>
      <c r="CD12" s="472" t="s">
        <v>136</v>
      </c>
      <c r="CE12" s="473"/>
      <c r="CF12" s="473"/>
      <c r="CG12" s="473"/>
      <c r="CH12" s="473"/>
      <c r="CI12" s="473"/>
      <c r="CJ12" s="473"/>
      <c r="CK12" s="473"/>
      <c r="CL12" s="473"/>
      <c r="CM12" s="473"/>
      <c r="CN12" s="473"/>
      <c r="CO12" s="473"/>
      <c r="CP12" s="473"/>
      <c r="CQ12" s="473"/>
      <c r="CR12" s="473"/>
      <c r="CS12" s="474"/>
      <c r="CT12" s="509" t="s">
        <v>127</v>
      </c>
      <c r="CU12" s="510"/>
      <c r="CV12" s="510"/>
      <c r="CW12" s="510"/>
      <c r="CX12" s="510"/>
      <c r="CY12" s="510"/>
      <c r="CZ12" s="510"/>
      <c r="DA12" s="511"/>
      <c r="DB12" s="509" t="s">
        <v>127</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137</v>
      </c>
      <c r="N13" s="561"/>
      <c r="O13" s="561"/>
      <c r="P13" s="561"/>
      <c r="Q13" s="562"/>
      <c r="R13" s="553">
        <v>8055</v>
      </c>
      <c r="S13" s="554"/>
      <c r="T13" s="554"/>
      <c r="U13" s="554"/>
      <c r="V13" s="555"/>
      <c r="W13" s="485" t="s">
        <v>138</v>
      </c>
      <c r="X13" s="486"/>
      <c r="Y13" s="486"/>
      <c r="Z13" s="486"/>
      <c r="AA13" s="486"/>
      <c r="AB13" s="476"/>
      <c r="AC13" s="520">
        <v>149</v>
      </c>
      <c r="AD13" s="521"/>
      <c r="AE13" s="521"/>
      <c r="AF13" s="521"/>
      <c r="AG13" s="563"/>
      <c r="AH13" s="520">
        <v>156</v>
      </c>
      <c r="AI13" s="521"/>
      <c r="AJ13" s="521"/>
      <c r="AK13" s="521"/>
      <c r="AL13" s="522"/>
      <c r="AM13" s="498" t="s">
        <v>139</v>
      </c>
      <c r="AN13" s="499"/>
      <c r="AO13" s="499"/>
      <c r="AP13" s="499"/>
      <c r="AQ13" s="499"/>
      <c r="AR13" s="499"/>
      <c r="AS13" s="499"/>
      <c r="AT13" s="500"/>
      <c r="AU13" s="501" t="s">
        <v>124</v>
      </c>
      <c r="AV13" s="502"/>
      <c r="AW13" s="502"/>
      <c r="AX13" s="502"/>
      <c r="AY13" s="503" t="s">
        <v>140</v>
      </c>
      <c r="AZ13" s="504"/>
      <c r="BA13" s="504"/>
      <c r="BB13" s="504"/>
      <c r="BC13" s="504"/>
      <c r="BD13" s="504"/>
      <c r="BE13" s="504"/>
      <c r="BF13" s="504"/>
      <c r="BG13" s="504"/>
      <c r="BH13" s="504"/>
      <c r="BI13" s="504"/>
      <c r="BJ13" s="504"/>
      <c r="BK13" s="504"/>
      <c r="BL13" s="504"/>
      <c r="BM13" s="505"/>
      <c r="BN13" s="469">
        <v>51031</v>
      </c>
      <c r="BO13" s="470"/>
      <c r="BP13" s="470"/>
      <c r="BQ13" s="470"/>
      <c r="BR13" s="470"/>
      <c r="BS13" s="470"/>
      <c r="BT13" s="470"/>
      <c r="BU13" s="471"/>
      <c r="BV13" s="469">
        <v>-26521</v>
      </c>
      <c r="BW13" s="470"/>
      <c r="BX13" s="470"/>
      <c r="BY13" s="470"/>
      <c r="BZ13" s="470"/>
      <c r="CA13" s="470"/>
      <c r="CB13" s="470"/>
      <c r="CC13" s="471"/>
      <c r="CD13" s="472" t="s">
        <v>141</v>
      </c>
      <c r="CE13" s="473"/>
      <c r="CF13" s="473"/>
      <c r="CG13" s="473"/>
      <c r="CH13" s="473"/>
      <c r="CI13" s="473"/>
      <c r="CJ13" s="473"/>
      <c r="CK13" s="473"/>
      <c r="CL13" s="473"/>
      <c r="CM13" s="473"/>
      <c r="CN13" s="473"/>
      <c r="CO13" s="473"/>
      <c r="CP13" s="473"/>
      <c r="CQ13" s="473"/>
      <c r="CR13" s="473"/>
      <c r="CS13" s="474"/>
      <c r="CT13" s="466">
        <v>7.1</v>
      </c>
      <c r="CU13" s="467"/>
      <c r="CV13" s="467"/>
      <c r="CW13" s="467"/>
      <c r="CX13" s="467"/>
      <c r="CY13" s="467"/>
      <c r="CZ13" s="467"/>
      <c r="DA13" s="468"/>
      <c r="DB13" s="466">
        <v>7.1</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142</v>
      </c>
      <c r="M14" s="551"/>
      <c r="N14" s="551"/>
      <c r="O14" s="551"/>
      <c r="P14" s="551"/>
      <c r="Q14" s="552"/>
      <c r="R14" s="553">
        <v>8194</v>
      </c>
      <c r="S14" s="554"/>
      <c r="T14" s="554"/>
      <c r="U14" s="554"/>
      <c r="V14" s="555"/>
      <c r="W14" s="459"/>
      <c r="X14" s="460"/>
      <c r="Y14" s="460"/>
      <c r="Z14" s="460"/>
      <c r="AA14" s="460"/>
      <c r="AB14" s="449"/>
      <c r="AC14" s="556">
        <v>3.8</v>
      </c>
      <c r="AD14" s="557"/>
      <c r="AE14" s="557"/>
      <c r="AF14" s="557"/>
      <c r="AG14" s="558"/>
      <c r="AH14" s="556">
        <v>3.9</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143</v>
      </c>
      <c r="CE14" s="565"/>
      <c r="CF14" s="565"/>
      <c r="CG14" s="565"/>
      <c r="CH14" s="565"/>
      <c r="CI14" s="565"/>
      <c r="CJ14" s="565"/>
      <c r="CK14" s="565"/>
      <c r="CL14" s="565"/>
      <c r="CM14" s="565"/>
      <c r="CN14" s="565"/>
      <c r="CO14" s="565"/>
      <c r="CP14" s="565"/>
      <c r="CQ14" s="565"/>
      <c r="CR14" s="565"/>
      <c r="CS14" s="566"/>
      <c r="CT14" s="567">
        <v>27.3</v>
      </c>
      <c r="CU14" s="568"/>
      <c r="CV14" s="568"/>
      <c r="CW14" s="568"/>
      <c r="CX14" s="568"/>
      <c r="CY14" s="568"/>
      <c r="CZ14" s="568"/>
      <c r="DA14" s="569"/>
      <c r="DB14" s="567">
        <v>35.5</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144</v>
      </c>
      <c r="N15" s="561"/>
      <c r="O15" s="561"/>
      <c r="P15" s="561"/>
      <c r="Q15" s="562"/>
      <c r="R15" s="553">
        <v>8129</v>
      </c>
      <c r="S15" s="554"/>
      <c r="T15" s="554"/>
      <c r="U15" s="554"/>
      <c r="V15" s="555"/>
      <c r="W15" s="485" t="s">
        <v>145</v>
      </c>
      <c r="X15" s="486"/>
      <c r="Y15" s="486"/>
      <c r="Z15" s="486"/>
      <c r="AA15" s="486"/>
      <c r="AB15" s="476"/>
      <c r="AC15" s="520">
        <v>1336</v>
      </c>
      <c r="AD15" s="521"/>
      <c r="AE15" s="521"/>
      <c r="AF15" s="521"/>
      <c r="AG15" s="563"/>
      <c r="AH15" s="520">
        <v>1405</v>
      </c>
      <c r="AI15" s="521"/>
      <c r="AJ15" s="521"/>
      <c r="AK15" s="521"/>
      <c r="AL15" s="522"/>
      <c r="AM15" s="498"/>
      <c r="AN15" s="499"/>
      <c r="AO15" s="499"/>
      <c r="AP15" s="499"/>
      <c r="AQ15" s="499"/>
      <c r="AR15" s="499"/>
      <c r="AS15" s="499"/>
      <c r="AT15" s="500"/>
      <c r="AU15" s="501"/>
      <c r="AV15" s="502"/>
      <c r="AW15" s="502"/>
      <c r="AX15" s="502"/>
      <c r="AY15" s="429" t="s">
        <v>146</v>
      </c>
      <c r="AZ15" s="430"/>
      <c r="BA15" s="430"/>
      <c r="BB15" s="430"/>
      <c r="BC15" s="430"/>
      <c r="BD15" s="430"/>
      <c r="BE15" s="430"/>
      <c r="BF15" s="430"/>
      <c r="BG15" s="430"/>
      <c r="BH15" s="430"/>
      <c r="BI15" s="430"/>
      <c r="BJ15" s="430"/>
      <c r="BK15" s="430"/>
      <c r="BL15" s="430"/>
      <c r="BM15" s="431"/>
      <c r="BN15" s="432">
        <v>1121661</v>
      </c>
      <c r="BO15" s="433"/>
      <c r="BP15" s="433"/>
      <c r="BQ15" s="433"/>
      <c r="BR15" s="433"/>
      <c r="BS15" s="433"/>
      <c r="BT15" s="433"/>
      <c r="BU15" s="434"/>
      <c r="BV15" s="432">
        <v>1037595</v>
      </c>
      <c r="BW15" s="433"/>
      <c r="BX15" s="433"/>
      <c r="BY15" s="433"/>
      <c r="BZ15" s="433"/>
      <c r="CA15" s="433"/>
      <c r="CB15" s="433"/>
      <c r="CC15" s="434"/>
      <c r="CD15" s="570" t="s">
        <v>147</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148</v>
      </c>
      <c r="M16" s="581"/>
      <c r="N16" s="581"/>
      <c r="O16" s="581"/>
      <c r="P16" s="581"/>
      <c r="Q16" s="582"/>
      <c r="R16" s="573" t="s">
        <v>149</v>
      </c>
      <c r="S16" s="574"/>
      <c r="T16" s="574"/>
      <c r="U16" s="574"/>
      <c r="V16" s="575"/>
      <c r="W16" s="459"/>
      <c r="X16" s="460"/>
      <c r="Y16" s="460"/>
      <c r="Z16" s="460"/>
      <c r="AA16" s="460"/>
      <c r="AB16" s="449"/>
      <c r="AC16" s="556">
        <v>33.700000000000003</v>
      </c>
      <c r="AD16" s="557"/>
      <c r="AE16" s="557"/>
      <c r="AF16" s="557"/>
      <c r="AG16" s="558"/>
      <c r="AH16" s="556">
        <v>34.700000000000003</v>
      </c>
      <c r="AI16" s="557"/>
      <c r="AJ16" s="557"/>
      <c r="AK16" s="557"/>
      <c r="AL16" s="559"/>
      <c r="AM16" s="498"/>
      <c r="AN16" s="499"/>
      <c r="AO16" s="499"/>
      <c r="AP16" s="499"/>
      <c r="AQ16" s="499"/>
      <c r="AR16" s="499"/>
      <c r="AS16" s="499"/>
      <c r="AT16" s="500"/>
      <c r="AU16" s="501"/>
      <c r="AV16" s="502"/>
      <c r="AW16" s="502"/>
      <c r="AX16" s="502"/>
      <c r="AY16" s="503" t="s">
        <v>150</v>
      </c>
      <c r="AZ16" s="504"/>
      <c r="BA16" s="504"/>
      <c r="BB16" s="504"/>
      <c r="BC16" s="504"/>
      <c r="BD16" s="504"/>
      <c r="BE16" s="504"/>
      <c r="BF16" s="504"/>
      <c r="BG16" s="504"/>
      <c r="BH16" s="504"/>
      <c r="BI16" s="504"/>
      <c r="BJ16" s="504"/>
      <c r="BK16" s="504"/>
      <c r="BL16" s="504"/>
      <c r="BM16" s="505"/>
      <c r="BN16" s="469">
        <v>2090049</v>
      </c>
      <c r="BO16" s="470"/>
      <c r="BP16" s="470"/>
      <c r="BQ16" s="470"/>
      <c r="BR16" s="470"/>
      <c r="BS16" s="470"/>
      <c r="BT16" s="470"/>
      <c r="BU16" s="471"/>
      <c r="BV16" s="469">
        <v>1973016</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151</v>
      </c>
      <c r="N17" s="577"/>
      <c r="O17" s="577"/>
      <c r="P17" s="577"/>
      <c r="Q17" s="578"/>
      <c r="R17" s="573" t="s">
        <v>152</v>
      </c>
      <c r="S17" s="574"/>
      <c r="T17" s="574"/>
      <c r="U17" s="574"/>
      <c r="V17" s="575"/>
      <c r="W17" s="485" t="s">
        <v>153</v>
      </c>
      <c r="X17" s="486"/>
      <c r="Y17" s="486"/>
      <c r="Z17" s="486"/>
      <c r="AA17" s="486"/>
      <c r="AB17" s="476"/>
      <c r="AC17" s="520">
        <v>2483</v>
      </c>
      <c r="AD17" s="521"/>
      <c r="AE17" s="521"/>
      <c r="AF17" s="521"/>
      <c r="AG17" s="563"/>
      <c r="AH17" s="520">
        <v>2485</v>
      </c>
      <c r="AI17" s="521"/>
      <c r="AJ17" s="521"/>
      <c r="AK17" s="521"/>
      <c r="AL17" s="522"/>
      <c r="AM17" s="498"/>
      <c r="AN17" s="499"/>
      <c r="AO17" s="499"/>
      <c r="AP17" s="499"/>
      <c r="AQ17" s="499"/>
      <c r="AR17" s="499"/>
      <c r="AS17" s="499"/>
      <c r="AT17" s="500"/>
      <c r="AU17" s="501"/>
      <c r="AV17" s="502"/>
      <c r="AW17" s="502"/>
      <c r="AX17" s="502"/>
      <c r="AY17" s="503" t="s">
        <v>154</v>
      </c>
      <c r="AZ17" s="504"/>
      <c r="BA17" s="504"/>
      <c r="BB17" s="504"/>
      <c r="BC17" s="504"/>
      <c r="BD17" s="504"/>
      <c r="BE17" s="504"/>
      <c r="BF17" s="504"/>
      <c r="BG17" s="504"/>
      <c r="BH17" s="504"/>
      <c r="BI17" s="504"/>
      <c r="BJ17" s="504"/>
      <c r="BK17" s="504"/>
      <c r="BL17" s="504"/>
      <c r="BM17" s="505"/>
      <c r="BN17" s="469">
        <v>1423244</v>
      </c>
      <c r="BO17" s="470"/>
      <c r="BP17" s="470"/>
      <c r="BQ17" s="470"/>
      <c r="BR17" s="470"/>
      <c r="BS17" s="470"/>
      <c r="BT17" s="470"/>
      <c r="BU17" s="471"/>
      <c r="BV17" s="469">
        <v>1323551</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155</v>
      </c>
      <c r="C18" s="512"/>
      <c r="D18" s="512"/>
      <c r="E18" s="584"/>
      <c r="F18" s="584"/>
      <c r="G18" s="584"/>
      <c r="H18" s="584"/>
      <c r="I18" s="584"/>
      <c r="J18" s="584"/>
      <c r="K18" s="584"/>
      <c r="L18" s="585">
        <v>49.36</v>
      </c>
      <c r="M18" s="585"/>
      <c r="N18" s="585"/>
      <c r="O18" s="585"/>
      <c r="P18" s="585"/>
      <c r="Q18" s="585"/>
      <c r="R18" s="586"/>
      <c r="S18" s="586"/>
      <c r="T18" s="586"/>
      <c r="U18" s="586"/>
      <c r="V18" s="587"/>
      <c r="W18" s="487"/>
      <c r="X18" s="488"/>
      <c r="Y18" s="488"/>
      <c r="Z18" s="488"/>
      <c r="AA18" s="488"/>
      <c r="AB18" s="479"/>
      <c r="AC18" s="588">
        <v>62.6</v>
      </c>
      <c r="AD18" s="589"/>
      <c r="AE18" s="589"/>
      <c r="AF18" s="589"/>
      <c r="AG18" s="590"/>
      <c r="AH18" s="588">
        <v>61.4</v>
      </c>
      <c r="AI18" s="589"/>
      <c r="AJ18" s="589"/>
      <c r="AK18" s="589"/>
      <c r="AL18" s="591"/>
      <c r="AM18" s="498"/>
      <c r="AN18" s="499"/>
      <c r="AO18" s="499"/>
      <c r="AP18" s="499"/>
      <c r="AQ18" s="499"/>
      <c r="AR18" s="499"/>
      <c r="AS18" s="499"/>
      <c r="AT18" s="500"/>
      <c r="AU18" s="501"/>
      <c r="AV18" s="502"/>
      <c r="AW18" s="502"/>
      <c r="AX18" s="502"/>
      <c r="AY18" s="503" t="s">
        <v>156</v>
      </c>
      <c r="AZ18" s="504"/>
      <c r="BA18" s="504"/>
      <c r="BB18" s="504"/>
      <c r="BC18" s="504"/>
      <c r="BD18" s="504"/>
      <c r="BE18" s="504"/>
      <c r="BF18" s="504"/>
      <c r="BG18" s="504"/>
      <c r="BH18" s="504"/>
      <c r="BI18" s="504"/>
      <c r="BJ18" s="504"/>
      <c r="BK18" s="504"/>
      <c r="BL18" s="504"/>
      <c r="BM18" s="505"/>
      <c r="BN18" s="469">
        <v>2123415</v>
      </c>
      <c r="BO18" s="470"/>
      <c r="BP18" s="470"/>
      <c r="BQ18" s="470"/>
      <c r="BR18" s="470"/>
      <c r="BS18" s="470"/>
      <c r="BT18" s="470"/>
      <c r="BU18" s="471"/>
      <c r="BV18" s="469">
        <v>2155420</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157</v>
      </c>
      <c r="C19" s="512"/>
      <c r="D19" s="512"/>
      <c r="E19" s="584"/>
      <c r="F19" s="584"/>
      <c r="G19" s="584"/>
      <c r="H19" s="584"/>
      <c r="I19" s="584"/>
      <c r="J19" s="584"/>
      <c r="K19" s="584"/>
      <c r="L19" s="592">
        <v>162</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158</v>
      </c>
      <c r="AZ19" s="504"/>
      <c r="BA19" s="504"/>
      <c r="BB19" s="504"/>
      <c r="BC19" s="504"/>
      <c r="BD19" s="504"/>
      <c r="BE19" s="504"/>
      <c r="BF19" s="504"/>
      <c r="BG19" s="504"/>
      <c r="BH19" s="504"/>
      <c r="BI19" s="504"/>
      <c r="BJ19" s="504"/>
      <c r="BK19" s="504"/>
      <c r="BL19" s="504"/>
      <c r="BM19" s="505"/>
      <c r="BN19" s="469">
        <v>3068275</v>
      </c>
      <c r="BO19" s="470"/>
      <c r="BP19" s="470"/>
      <c r="BQ19" s="470"/>
      <c r="BR19" s="470"/>
      <c r="BS19" s="470"/>
      <c r="BT19" s="470"/>
      <c r="BU19" s="471"/>
      <c r="BV19" s="469">
        <v>2923254</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159</v>
      </c>
      <c r="C20" s="512"/>
      <c r="D20" s="512"/>
      <c r="E20" s="584"/>
      <c r="F20" s="584"/>
      <c r="G20" s="584"/>
      <c r="H20" s="584"/>
      <c r="I20" s="584"/>
      <c r="J20" s="584"/>
      <c r="K20" s="584"/>
      <c r="L20" s="592">
        <v>3080</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160</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161</v>
      </c>
      <c r="C22" s="607"/>
      <c r="D22" s="608"/>
      <c r="E22" s="481" t="s">
        <v>1</v>
      </c>
      <c r="F22" s="486"/>
      <c r="G22" s="486"/>
      <c r="H22" s="486"/>
      <c r="I22" s="486"/>
      <c r="J22" s="486"/>
      <c r="K22" s="476"/>
      <c r="L22" s="481" t="s">
        <v>162</v>
      </c>
      <c r="M22" s="486"/>
      <c r="N22" s="486"/>
      <c r="O22" s="486"/>
      <c r="P22" s="476"/>
      <c r="Q22" s="615" t="s">
        <v>163</v>
      </c>
      <c r="R22" s="616"/>
      <c r="S22" s="616"/>
      <c r="T22" s="616"/>
      <c r="U22" s="616"/>
      <c r="V22" s="617"/>
      <c r="W22" s="621" t="s">
        <v>164</v>
      </c>
      <c r="X22" s="607"/>
      <c r="Y22" s="608"/>
      <c r="Z22" s="481" t="s">
        <v>1</v>
      </c>
      <c r="AA22" s="486"/>
      <c r="AB22" s="486"/>
      <c r="AC22" s="486"/>
      <c r="AD22" s="486"/>
      <c r="AE22" s="486"/>
      <c r="AF22" s="486"/>
      <c r="AG22" s="476"/>
      <c r="AH22" s="634" t="s">
        <v>165</v>
      </c>
      <c r="AI22" s="486"/>
      <c r="AJ22" s="486"/>
      <c r="AK22" s="486"/>
      <c r="AL22" s="476"/>
      <c r="AM22" s="634" t="s">
        <v>166</v>
      </c>
      <c r="AN22" s="635"/>
      <c r="AO22" s="635"/>
      <c r="AP22" s="635"/>
      <c r="AQ22" s="635"/>
      <c r="AR22" s="636"/>
      <c r="AS22" s="615" t="s">
        <v>163</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167</v>
      </c>
      <c r="AZ23" s="430"/>
      <c r="BA23" s="430"/>
      <c r="BB23" s="430"/>
      <c r="BC23" s="430"/>
      <c r="BD23" s="430"/>
      <c r="BE23" s="430"/>
      <c r="BF23" s="430"/>
      <c r="BG23" s="430"/>
      <c r="BH23" s="430"/>
      <c r="BI23" s="430"/>
      <c r="BJ23" s="430"/>
      <c r="BK23" s="430"/>
      <c r="BL23" s="430"/>
      <c r="BM23" s="431"/>
      <c r="BN23" s="469">
        <v>3379053</v>
      </c>
      <c r="BO23" s="470"/>
      <c r="BP23" s="470"/>
      <c r="BQ23" s="470"/>
      <c r="BR23" s="470"/>
      <c r="BS23" s="470"/>
      <c r="BT23" s="470"/>
      <c r="BU23" s="471"/>
      <c r="BV23" s="469">
        <v>3156182</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168</v>
      </c>
      <c r="F24" s="499"/>
      <c r="G24" s="499"/>
      <c r="H24" s="499"/>
      <c r="I24" s="499"/>
      <c r="J24" s="499"/>
      <c r="K24" s="500"/>
      <c r="L24" s="520">
        <v>1</v>
      </c>
      <c r="M24" s="521"/>
      <c r="N24" s="521"/>
      <c r="O24" s="521"/>
      <c r="P24" s="563"/>
      <c r="Q24" s="520">
        <v>5910</v>
      </c>
      <c r="R24" s="521"/>
      <c r="S24" s="521"/>
      <c r="T24" s="521"/>
      <c r="U24" s="521"/>
      <c r="V24" s="563"/>
      <c r="W24" s="622"/>
      <c r="X24" s="610"/>
      <c r="Y24" s="611"/>
      <c r="Z24" s="519" t="s">
        <v>169</v>
      </c>
      <c r="AA24" s="499"/>
      <c r="AB24" s="499"/>
      <c r="AC24" s="499"/>
      <c r="AD24" s="499"/>
      <c r="AE24" s="499"/>
      <c r="AF24" s="499"/>
      <c r="AG24" s="500"/>
      <c r="AH24" s="520">
        <v>73</v>
      </c>
      <c r="AI24" s="521"/>
      <c r="AJ24" s="521"/>
      <c r="AK24" s="521"/>
      <c r="AL24" s="563"/>
      <c r="AM24" s="520">
        <v>224183</v>
      </c>
      <c r="AN24" s="521"/>
      <c r="AO24" s="521"/>
      <c r="AP24" s="521"/>
      <c r="AQ24" s="521"/>
      <c r="AR24" s="563"/>
      <c r="AS24" s="520">
        <v>3071</v>
      </c>
      <c r="AT24" s="521"/>
      <c r="AU24" s="521"/>
      <c r="AV24" s="521"/>
      <c r="AW24" s="521"/>
      <c r="AX24" s="522"/>
      <c r="AY24" s="642" t="s">
        <v>170</v>
      </c>
      <c r="AZ24" s="643"/>
      <c r="BA24" s="643"/>
      <c r="BB24" s="643"/>
      <c r="BC24" s="643"/>
      <c r="BD24" s="643"/>
      <c r="BE24" s="643"/>
      <c r="BF24" s="643"/>
      <c r="BG24" s="643"/>
      <c r="BH24" s="643"/>
      <c r="BI24" s="643"/>
      <c r="BJ24" s="643"/>
      <c r="BK24" s="643"/>
      <c r="BL24" s="643"/>
      <c r="BM24" s="644"/>
      <c r="BN24" s="469">
        <v>3094655</v>
      </c>
      <c r="BO24" s="470"/>
      <c r="BP24" s="470"/>
      <c r="BQ24" s="470"/>
      <c r="BR24" s="470"/>
      <c r="BS24" s="470"/>
      <c r="BT24" s="470"/>
      <c r="BU24" s="471"/>
      <c r="BV24" s="469">
        <v>3003883</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171</v>
      </c>
      <c r="F25" s="499"/>
      <c r="G25" s="499"/>
      <c r="H25" s="499"/>
      <c r="I25" s="499"/>
      <c r="J25" s="499"/>
      <c r="K25" s="500"/>
      <c r="L25" s="520">
        <v>1</v>
      </c>
      <c r="M25" s="521"/>
      <c r="N25" s="521"/>
      <c r="O25" s="521"/>
      <c r="P25" s="563"/>
      <c r="Q25" s="520">
        <v>5500</v>
      </c>
      <c r="R25" s="521"/>
      <c r="S25" s="521"/>
      <c r="T25" s="521"/>
      <c r="U25" s="521"/>
      <c r="V25" s="563"/>
      <c r="W25" s="622"/>
      <c r="X25" s="610"/>
      <c r="Y25" s="611"/>
      <c r="Z25" s="519" t="s">
        <v>172</v>
      </c>
      <c r="AA25" s="499"/>
      <c r="AB25" s="499"/>
      <c r="AC25" s="499"/>
      <c r="AD25" s="499"/>
      <c r="AE25" s="499"/>
      <c r="AF25" s="499"/>
      <c r="AG25" s="500"/>
      <c r="AH25" s="520" t="s">
        <v>173</v>
      </c>
      <c r="AI25" s="521"/>
      <c r="AJ25" s="521"/>
      <c r="AK25" s="521"/>
      <c r="AL25" s="563"/>
      <c r="AM25" s="520" t="s">
        <v>173</v>
      </c>
      <c r="AN25" s="521"/>
      <c r="AO25" s="521"/>
      <c r="AP25" s="521"/>
      <c r="AQ25" s="521"/>
      <c r="AR25" s="563"/>
      <c r="AS25" s="520" t="s">
        <v>173</v>
      </c>
      <c r="AT25" s="521"/>
      <c r="AU25" s="521"/>
      <c r="AV25" s="521"/>
      <c r="AW25" s="521"/>
      <c r="AX25" s="522"/>
      <c r="AY25" s="429" t="s">
        <v>174</v>
      </c>
      <c r="AZ25" s="430"/>
      <c r="BA25" s="430"/>
      <c r="BB25" s="430"/>
      <c r="BC25" s="430"/>
      <c r="BD25" s="430"/>
      <c r="BE25" s="430"/>
      <c r="BF25" s="430"/>
      <c r="BG25" s="430"/>
      <c r="BH25" s="430"/>
      <c r="BI25" s="430"/>
      <c r="BJ25" s="430"/>
      <c r="BK25" s="430"/>
      <c r="BL25" s="430"/>
      <c r="BM25" s="431"/>
      <c r="BN25" s="432">
        <v>1562915</v>
      </c>
      <c r="BO25" s="433"/>
      <c r="BP25" s="433"/>
      <c r="BQ25" s="433"/>
      <c r="BR25" s="433"/>
      <c r="BS25" s="433"/>
      <c r="BT25" s="433"/>
      <c r="BU25" s="434"/>
      <c r="BV25" s="432">
        <v>1818898</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175</v>
      </c>
      <c r="F26" s="499"/>
      <c r="G26" s="499"/>
      <c r="H26" s="499"/>
      <c r="I26" s="499"/>
      <c r="J26" s="499"/>
      <c r="K26" s="500"/>
      <c r="L26" s="520">
        <v>1</v>
      </c>
      <c r="M26" s="521"/>
      <c r="N26" s="521"/>
      <c r="O26" s="521"/>
      <c r="P26" s="563"/>
      <c r="Q26" s="520">
        <v>5210</v>
      </c>
      <c r="R26" s="521"/>
      <c r="S26" s="521"/>
      <c r="T26" s="521"/>
      <c r="U26" s="521"/>
      <c r="V26" s="563"/>
      <c r="W26" s="622"/>
      <c r="X26" s="610"/>
      <c r="Y26" s="611"/>
      <c r="Z26" s="519" t="s">
        <v>176</v>
      </c>
      <c r="AA26" s="632"/>
      <c r="AB26" s="632"/>
      <c r="AC26" s="632"/>
      <c r="AD26" s="632"/>
      <c r="AE26" s="632"/>
      <c r="AF26" s="632"/>
      <c r="AG26" s="633"/>
      <c r="AH26" s="520" t="s">
        <v>173</v>
      </c>
      <c r="AI26" s="521"/>
      <c r="AJ26" s="521"/>
      <c r="AK26" s="521"/>
      <c r="AL26" s="563"/>
      <c r="AM26" s="520" t="s">
        <v>128</v>
      </c>
      <c r="AN26" s="521"/>
      <c r="AO26" s="521"/>
      <c r="AP26" s="521"/>
      <c r="AQ26" s="521"/>
      <c r="AR26" s="563"/>
      <c r="AS26" s="520" t="s">
        <v>173</v>
      </c>
      <c r="AT26" s="521"/>
      <c r="AU26" s="521"/>
      <c r="AV26" s="521"/>
      <c r="AW26" s="521"/>
      <c r="AX26" s="522"/>
      <c r="AY26" s="472" t="s">
        <v>177</v>
      </c>
      <c r="AZ26" s="473"/>
      <c r="BA26" s="473"/>
      <c r="BB26" s="473"/>
      <c r="BC26" s="473"/>
      <c r="BD26" s="473"/>
      <c r="BE26" s="473"/>
      <c r="BF26" s="473"/>
      <c r="BG26" s="473"/>
      <c r="BH26" s="473"/>
      <c r="BI26" s="473"/>
      <c r="BJ26" s="473"/>
      <c r="BK26" s="473"/>
      <c r="BL26" s="473"/>
      <c r="BM26" s="474"/>
      <c r="BN26" s="469" t="s">
        <v>128</v>
      </c>
      <c r="BO26" s="470"/>
      <c r="BP26" s="470"/>
      <c r="BQ26" s="470"/>
      <c r="BR26" s="470"/>
      <c r="BS26" s="470"/>
      <c r="BT26" s="470"/>
      <c r="BU26" s="471"/>
      <c r="BV26" s="469" t="s">
        <v>128</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178</v>
      </c>
      <c r="F27" s="499"/>
      <c r="G27" s="499"/>
      <c r="H27" s="499"/>
      <c r="I27" s="499"/>
      <c r="J27" s="499"/>
      <c r="K27" s="500"/>
      <c r="L27" s="520">
        <v>1</v>
      </c>
      <c r="M27" s="521"/>
      <c r="N27" s="521"/>
      <c r="O27" s="521"/>
      <c r="P27" s="563"/>
      <c r="Q27" s="520">
        <v>2570</v>
      </c>
      <c r="R27" s="521"/>
      <c r="S27" s="521"/>
      <c r="T27" s="521"/>
      <c r="U27" s="521"/>
      <c r="V27" s="563"/>
      <c r="W27" s="622"/>
      <c r="X27" s="610"/>
      <c r="Y27" s="611"/>
      <c r="Z27" s="519" t="s">
        <v>179</v>
      </c>
      <c r="AA27" s="499"/>
      <c r="AB27" s="499"/>
      <c r="AC27" s="499"/>
      <c r="AD27" s="499"/>
      <c r="AE27" s="499"/>
      <c r="AF27" s="499"/>
      <c r="AG27" s="500"/>
      <c r="AH27" s="520">
        <v>1</v>
      </c>
      <c r="AI27" s="521"/>
      <c r="AJ27" s="521"/>
      <c r="AK27" s="521"/>
      <c r="AL27" s="563"/>
      <c r="AM27" s="520" t="s">
        <v>180</v>
      </c>
      <c r="AN27" s="521"/>
      <c r="AO27" s="521"/>
      <c r="AP27" s="521"/>
      <c r="AQ27" s="521"/>
      <c r="AR27" s="563"/>
      <c r="AS27" s="520" t="s">
        <v>181</v>
      </c>
      <c r="AT27" s="521"/>
      <c r="AU27" s="521"/>
      <c r="AV27" s="521"/>
      <c r="AW27" s="521"/>
      <c r="AX27" s="522"/>
      <c r="AY27" s="564" t="s">
        <v>182</v>
      </c>
      <c r="AZ27" s="565"/>
      <c r="BA27" s="565"/>
      <c r="BB27" s="565"/>
      <c r="BC27" s="565"/>
      <c r="BD27" s="565"/>
      <c r="BE27" s="565"/>
      <c r="BF27" s="565"/>
      <c r="BG27" s="565"/>
      <c r="BH27" s="565"/>
      <c r="BI27" s="565"/>
      <c r="BJ27" s="565"/>
      <c r="BK27" s="565"/>
      <c r="BL27" s="565"/>
      <c r="BM27" s="566"/>
      <c r="BN27" s="645">
        <v>199936</v>
      </c>
      <c r="BO27" s="646"/>
      <c r="BP27" s="646"/>
      <c r="BQ27" s="646"/>
      <c r="BR27" s="646"/>
      <c r="BS27" s="646"/>
      <c r="BT27" s="646"/>
      <c r="BU27" s="647"/>
      <c r="BV27" s="645">
        <v>199932</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183</v>
      </c>
      <c r="F28" s="499"/>
      <c r="G28" s="499"/>
      <c r="H28" s="499"/>
      <c r="I28" s="499"/>
      <c r="J28" s="499"/>
      <c r="K28" s="500"/>
      <c r="L28" s="520">
        <v>1</v>
      </c>
      <c r="M28" s="521"/>
      <c r="N28" s="521"/>
      <c r="O28" s="521"/>
      <c r="P28" s="563"/>
      <c r="Q28" s="520">
        <v>2170</v>
      </c>
      <c r="R28" s="521"/>
      <c r="S28" s="521"/>
      <c r="T28" s="521"/>
      <c r="U28" s="521"/>
      <c r="V28" s="563"/>
      <c r="W28" s="622"/>
      <c r="X28" s="610"/>
      <c r="Y28" s="611"/>
      <c r="Z28" s="519" t="s">
        <v>184</v>
      </c>
      <c r="AA28" s="499"/>
      <c r="AB28" s="499"/>
      <c r="AC28" s="499"/>
      <c r="AD28" s="499"/>
      <c r="AE28" s="499"/>
      <c r="AF28" s="499"/>
      <c r="AG28" s="500"/>
      <c r="AH28" s="520" t="s">
        <v>173</v>
      </c>
      <c r="AI28" s="521"/>
      <c r="AJ28" s="521"/>
      <c r="AK28" s="521"/>
      <c r="AL28" s="563"/>
      <c r="AM28" s="520" t="s">
        <v>173</v>
      </c>
      <c r="AN28" s="521"/>
      <c r="AO28" s="521"/>
      <c r="AP28" s="521"/>
      <c r="AQ28" s="521"/>
      <c r="AR28" s="563"/>
      <c r="AS28" s="520" t="s">
        <v>185</v>
      </c>
      <c r="AT28" s="521"/>
      <c r="AU28" s="521"/>
      <c r="AV28" s="521"/>
      <c r="AW28" s="521"/>
      <c r="AX28" s="522"/>
      <c r="AY28" s="648" t="s">
        <v>186</v>
      </c>
      <c r="AZ28" s="649"/>
      <c r="BA28" s="649"/>
      <c r="BB28" s="650"/>
      <c r="BC28" s="429" t="s">
        <v>48</v>
      </c>
      <c r="BD28" s="430"/>
      <c r="BE28" s="430"/>
      <c r="BF28" s="430"/>
      <c r="BG28" s="430"/>
      <c r="BH28" s="430"/>
      <c r="BI28" s="430"/>
      <c r="BJ28" s="430"/>
      <c r="BK28" s="430"/>
      <c r="BL28" s="430"/>
      <c r="BM28" s="431"/>
      <c r="BN28" s="432">
        <v>1073096</v>
      </c>
      <c r="BO28" s="433"/>
      <c r="BP28" s="433"/>
      <c r="BQ28" s="433"/>
      <c r="BR28" s="433"/>
      <c r="BS28" s="433"/>
      <c r="BT28" s="433"/>
      <c r="BU28" s="434"/>
      <c r="BV28" s="432">
        <v>1002833</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187</v>
      </c>
      <c r="F29" s="499"/>
      <c r="G29" s="499"/>
      <c r="H29" s="499"/>
      <c r="I29" s="499"/>
      <c r="J29" s="499"/>
      <c r="K29" s="500"/>
      <c r="L29" s="520">
        <v>10</v>
      </c>
      <c r="M29" s="521"/>
      <c r="N29" s="521"/>
      <c r="O29" s="521"/>
      <c r="P29" s="563"/>
      <c r="Q29" s="520">
        <v>2010</v>
      </c>
      <c r="R29" s="521"/>
      <c r="S29" s="521"/>
      <c r="T29" s="521"/>
      <c r="U29" s="521"/>
      <c r="V29" s="563"/>
      <c r="W29" s="623"/>
      <c r="X29" s="624"/>
      <c r="Y29" s="625"/>
      <c r="Z29" s="519" t="s">
        <v>188</v>
      </c>
      <c r="AA29" s="499"/>
      <c r="AB29" s="499"/>
      <c r="AC29" s="499"/>
      <c r="AD29" s="499"/>
      <c r="AE29" s="499"/>
      <c r="AF29" s="499"/>
      <c r="AG29" s="500"/>
      <c r="AH29" s="520">
        <v>74</v>
      </c>
      <c r="AI29" s="521"/>
      <c r="AJ29" s="521"/>
      <c r="AK29" s="521"/>
      <c r="AL29" s="563"/>
      <c r="AM29" s="520">
        <v>227904</v>
      </c>
      <c r="AN29" s="521"/>
      <c r="AO29" s="521"/>
      <c r="AP29" s="521"/>
      <c r="AQ29" s="521"/>
      <c r="AR29" s="563"/>
      <c r="AS29" s="520">
        <v>3080</v>
      </c>
      <c r="AT29" s="521"/>
      <c r="AU29" s="521"/>
      <c r="AV29" s="521"/>
      <c r="AW29" s="521"/>
      <c r="AX29" s="522"/>
      <c r="AY29" s="651"/>
      <c r="AZ29" s="652"/>
      <c r="BA29" s="652"/>
      <c r="BB29" s="653"/>
      <c r="BC29" s="503" t="s">
        <v>189</v>
      </c>
      <c r="BD29" s="504"/>
      <c r="BE29" s="504"/>
      <c r="BF29" s="504"/>
      <c r="BG29" s="504"/>
      <c r="BH29" s="504"/>
      <c r="BI29" s="504"/>
      <c r="BJ29" s="504"/>
      <c r="BK29" s="504"/>
      <c r="BL29" s="504"/>
      <c r="BM29" s="505"/>
      <c r="BN29" s="469">
        <v>63532</v>
      </c>
      <c r="BO29" s="470"/>
      <c r="BP29" s="470"/>
      <c r="BQ29" s="470"/>
      <c r="BR29" s="470"/>
      <c r="BS29" s="470"/>
      <c r="BT29" s="470"/>
      <c r="BU29" s="471"/>
      <c r="BV29" s="469">
        <v>58532</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190</v>
      </c>
      <c r="X30" s="630"/>
      <c r="Y30" s="630"/>
      <c r="Z30" s="630"/>
      <c r="AA30" s="630"/>
      <c r="AB30" s="630"/>
      <c r="AC30" s="630"/>
      <c r="AD30" s="630"/>
      <c r="AE30" s="630"/>
      <c r="AF30" s="630"/>
      <c r="AG30" s="631"/>
      <c r="AH30" s="588">
        <v>95.5</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69075</v>
      </c>
      <c r="BO30" s="646"/>
      <c r="BP30" s="646"/>
      <c r="BQ30" s="646"/>
      <c r="BR30" s="646"/>
      <c r="BS30" s="646"/>
      <c r="BT30" s="646"/>
      <c r="BU30" s="647"/>
      <c r="BV30" s="645">
        <v>64036</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197</v>
      </c>
      <c r="D33" s="493"/>
      <c r="E33" s="458" t="s">
        <v>198</v>
      </c>
      <c r="F33" s="458"/>
      <c r="G33" s="458"/>
      <c r="H33" s="458"/>
      <c r="I33" s="458"/>
      <c r="J33" s="458"/>
      <c r="K33" s="458"/>
      <c r="L33" s="458"/>
      <c r="M33" s="458"/>
      <c r="N33" s="458"/>
      <c r="O33" s="458"/>
      <c r="P33" s="458"/>
      <c r="Q33" s="458"/>
      <c r="R33" s="458"/>
      <c r="S33" s="458"/>
      <c r="T33" s="216"/>
      <c r="U33" s="493" t="s">
        <v>197</v>
      </c>
      <c r="V33" s="493"/>
      <c r="W33" s="458" t="s">
        <v>199</v>
      </c>
      <c r="X33" s="458"/>
      <c r="Y33" s="458"/>
      <c r="Z33" s="458"/>
      <c r="AA33" s="458"/>
      <c r="AB33" s="458"/>
      <c r="AC33" s="458"/>
      <c r="AD33" s="458"/>
      <c r="AE33" s="458"/>
      <c r="AF33" s="458"/>
      <c r="AG33" s="458"/>
      <c r="AH33" s="458"/>
      <c r="AI33" s="458"/>
      <c r="AJ33" s="458"/>
      <c r="AK33" s="458"/>
      <c r="AL33" s="216"/>
      <c r="AM33" s="493" t="s">
        <v>200</v>
      </c>
      <c r="AN33" s="493"/>
      <c r="AO33" s="458" t="s">
        <v>199</v>
      </c>
      <c r="AP33" s="458"/>
      <c r="AQ33" s="458"/>
      <c r="AR33" s="458"/>
      <c r="AS33" s="458"/>
      <c r="AT33" s="458"/>
      <c r="AU33" s="458"/>
      <c r="AV33" s="458"/>
      <c r="AW33" s="458"/>
      <c r="AX33" s="458"/>
      <c r="AY33" s="458"/>
      <c r="AZ33" s="458"/>
      <c r="BA33" s="458"/>
      <c r="BB33" s="458"/>
      <c r="BC33" s="458"/>
      <c r="BD33" s="217"/>
      <c r="BE33" s="458" t="s">
        <v>201</v>
      </c>
      <c r="BF33" s="458"/>
      <c r="BG33" s="458" t="s">
        <v>202</v>
      </c>
      <c r="BH33" s="458"/>
      <c r="BI33" s="458"/>
      <c r="BJ33" s="458"/>
      <c r="BK33" s="458"/>
      <c r="BL33" s="458"/>
      <c r="BM33" s="458"/>
      <c r="BN33" s="458"/>
      <c r="BO33" s="458"/>
      <c r="BP33" s="458"/>
      <c r="BQ33" s="458"/>
      <c r="BR33" s="458"/>
      <c r="BS33" s="458"/>
      <c r="BT33" s="458"/>
      <c r="BU33" s="458"/>
      <c r="BV33" s="217"/>
      <c r="BW33" s="493" t="s">
        <v>201</v>
      </c>
      <c r="BX33" s="493"/>
      <c r="BY33" s="458" t="s">
        <v>203</v>
      </c>
      <c r="BZ33" s="458"/>
      <c r="CA33" s="458"/>
      <c r="CB33" s="458"/>
      <c r="CC33" s="458"/>
      <c r="CD33" s="458"/>
      <c r="CE33" s="458"/>
      <c r="CF33" s="458"/>
      <c r="CG33" s="458"/>
      <c r="CH33" s="458"/>
      <c r="CI33" s="458"/>
      <c r="CJ33" s="458"/>
      <c r="CK33" s="458"/>
      <c r="CL33" s="458"/>
      <c r="CM33" s="458"/>
      <c r="CN33" s="216"/>
      <c r="CO33" s="493" t="s">
        <v>200</v>
      </c>
      <c r="CP33" s="493"/>
      <c r="CQ33" s="458" t="s">
        <v>204</v>
      </c>
      <c r="CR33" s="458"/>
      <c r="CS33" s="458"/>
      <c r="CT33" s="458"/>
      <c r="CU33" s="458"/>
      <c r="CV33" s="458"/>
      <c r="CW33" s="458"/>
      <c r="CX33" s="458"/>
      <c r="CY33" s="458"/>
      <c r="CZ33" s="458"/>
      <c r="DA33" s="458"/>
      <c r="DB33" s="458"/>
      <c r="DC33" s="458"/>
      <c r="DD33" s="458"/>
      <c r="DE33" s="458"/>
      <c r="DF33" s="216"/>
      <c r="DG33" s="657" t="s">
        <v>205</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t="str">
        <f>IF(AO34="","",MAX(C34:D43,U34:V43)+1)</f>
        <v/>
      </c>
      <c r="AN34" s="658"/>
      <c r="AO34" s="659"/>
      <c r="AP34" s="659"/>
      <c r="AQ34" s="659"/>
      <c r="AR34" s="659"/>
      <c r="AS34" s="659"/>
      <c r="AT34" s="659"/>
      <c r="AU34" s="659"/>
      <c r="AV34" s="659"/>
      <c r="AW34" s="659"/>
      <c r="AX34" s="659"/>
      <c r="AY34" s="659"/>
      <c r="AZ34" s="659"/>
      <c r="BA34" s="659"/>
      <c r="BB34" s="659"/>
      <c r="BC34" s="659"/>
      <c r="BD34" s="214"/>
      <c r="BE34" s="658">
        <f>IF(BG34="","",MAX(C34:D43,U34:V43,AM34:AN43)+1)</f>
        <v>5</v>
      </c>
      <c r="BF34" s="658"/>
      <c r="BG34" s="659" t="str">
        <f>IF('各会計、関係団体の財政状況及び健全化判断比率'!B31="","",'各会計、関係団体の財政状況及び健全化判断比率'!B31)</f>
        <v>下水道特別会計</v>
      </c>
      <c r="BH34" s="659"/>
      <c r="BI34" s="659"/>
      <c r="BJ34" s="659"/>
      <c r="BK34" s="659"/>
      <c r="BL34" s="659"/>
      <c r="BM34" s="659"/>
      <c r="BN34" s="659"/>
      <c r="BO34" s="659"/>
      <c r="BP34" s="659"/>
      <c r="BQ34" s="659"/>
      <c r="BR34" s="659"/>
      <c r="BS34" s="659"/>
      <c r="BT34" s="659"/>
      <c r="BU34" s="659"/>
      <c r="BV34" s="214"/>
      <c r="BW34" s="658">
        <f>IF(BY34="","",MAX(C34:D43,U34:V43,AM34:AN43,BE34:BF43)+1)</f>
        <v>7</v>
      </c>
      <c r="BX34" s="658"/>
      <c r="BY34" s="659" t="str">
        <f>IF('各会計、関係団体の財政状況及び健全化判断比率'!B68="","",'各会計、関係団体の財政状況及び健全化判断比率'!B68)</f>
        <v>秩父広域市町村圏組合</v>
      </c>
      <c r="BZ34" s="659"/>
      <c r="CA34" s="659"/>
      <c r="CB34" s="659"/>
      <c r="CC34" s="659"/>
      <c r="CD34" s="659"/>
      <c r="CE34" s="659"/>
      <c r="CF34" s="659"/>
      <c r="CG34" s="659"/>
      <c r="CH34" s="659"/>
      <c r="CI34" s="659"/>
      <c r="CJ34" s="659"/>
      <c r="CK34" s="659"/>
      <c r="CL34" s="659"/>
      <c r="CM34" s="659"/>
      <c r="CN34" s="214"/>
      <c r="CO34" s="658">
        <f>IF(CQ34="","",MAX(C34:D43,U34:V43,AM34:AN43,BE34:BF43,BW34:BX43)+1)</f>
        <v>14</v>
      </c>
      <c r="CP34" s="658"/>
      <c r="CQ34" s="659" t="str">
        <f>IF('各会計、関係団体の財政状況及び健全化判断比率'!BS7="","",'各会計、関係団体の財政状況及び健全化判断比率'!BS7)</f>
        <v>有限会社果樹公園あしがくぼ</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f t="shared" ref="BE35:BE43" si="1">IF(BG35="","",BE34+1)</f>
        <v>6</v>
      </c>
      <c r="BF35" s="658"/>
      <c r="BG35" s="659" t="str">
        <f>IF('各会計、関係団体の財政状況及び健全化判断比率'!B32="","",'各会計、関係団体の財政状況及び健全化判断比率'!B32)</f>
        <v>浄化槽設置管理事業特別会計</v>
      </c>
      <c r="BH35" s="659"/>
      <c r="BI35" s="659"/>
      <c r="BJ35" s="659"/>
      <c r="BK35" s="659"/>
      <c r="BL35" s="659"/>
      <c r="BM35" s="659"/>
      <c r="BN35" s="659"/>
      <c r="BO35" s="659"/>
      <c r="BP35" s="659"/>
      <c r="BQ35" s="659"/>
      <c r="BR35" s="659"/>
      <c r="BS35" s="659"/>
      <c r="BT35" s="659"/>
      <c r="BU35" s="659"/>
      <c r="BV35" s="214"/>
      <c r="BW35" s="658">
        <f t="shared" ref="BW35:BW43" si="2">IF(BY35="","",BW34+1)</f>
        <v>8</v>
      </c>
      <c r="BX35" s="658"/>
      <c r="BY35" s="659" t="str">
        <f>IF('各会計、関係団体の財政状況及び健全化判断比率'!B69="","",'各会計、関係団体の財政状況及び健全化判断比率'!B69)</f>
        <v>秩父広域市町村圏組合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9</v>
      </c>
      <c r="BX36" s="658"/>
      <c r="BY36" s="659" t="str">
        <f>IF('各会計、関係団体の財政状況及び健全化判断比率'!B70="","",'各会計、関係団体の財政状況及び健全化判断比率'!B70)</f>
        <v>埼玉県後期高齢者医療広域連合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10</v>
      </c>
      <c r="BX37" s="658"/>
      <c r="BY37" s="659" t="str">
        <f>IF('各会計、関係団体の財政状況及び健全化判断比率'!B71="","",'各会計、関係団体の財政状況及び健全化判断比率'!B71)</f>
        <v>埼玉県後期高齢者医療広域連合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11</v>
      </c>
      <c r="BX38" s="658"/>
      <c r="BY38" s="659" t="str">
        <f>IF('各会計、関係団体の財政状況及び健全化判断比率'!B72="","",'各会計、関係団体の財政状況及び健全化判断比率'!B72)</f>
        <v>埼玉県市町村総合事務組合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12</v>
      </c>
      <c r="BX39" s="658"/>
      <c r="BY39" s="659" t="str">
        <f>IF('各会計、関係団体の財政状況及び健全化判断比率'!B73="","",'各会計、関係団体の財政状況及び健全化判断比率'!B73)</f>
        <v>埼玉県市町村総合事務組合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13</v>
      </c>
      <c r="BX40" s="658"/>
      <c r="BY40" s="659" t="str">
        <f>IF('各会計、関係団体の財政状況及び健全化判断比率'!B74="","",'各会計、関係団体の財政状況及び健全化判断比率'!B74)</f>
        <v>彩の国さいたま人づくり広域連合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heh1ZHc4xToD478E1RldSZKXPAjAvoSOWwgAREP92O9TXCTdQ4WgNG0/4MU48UnBjvjs0MzIOVPX5OmUR3IiwQ==" saltValue="dCTbB7H4CLigPSLTSobdc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Q37" workbookViewId="0">
      <selection activeCell="AP68" sqref="AP68:AT70"/>
    </sheetView>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214</v>
      </c>
      <c r="DI1" s="662"/>
      <c r="DJ1" s="662"/>
      <c r="DK1" s="662"/>
      <c r="DL1" s="662"/>
      <c r="DM1" s="662"/>
      <c r="DN1" s="663"/>
      <c r="DO1" s="226"/>
      <c r="DP1" s="661" t="s">
        <v>215</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217</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218</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219</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220</v>
      </c>
      <c r="S4" s="665"/>
      <c r="T4" s="665"/>
      <c r="U4" s="665"/>
      <c r="V4" s="665"/>
      <c r="W4" s="665"/>
      <c r="X4" s="665"/>
      <c r="Y4" s="666"/>
      <c r="Z4" s="664" t="s">
        <v>221</v>
      </c>
      <c r="AA4" s="665"/>
      <c r="AB4" s="665"/>
      <c r="AC4" s="666"/>
      <c r="AD4" s="664" t="s">
        <v>222</v>
      </c>
      <c r="AE4" s="665"/>
      <c r="AF4" s="665"/>
      <c r="AG4" s="665"/>
      <c r="AH4" s="665"/>
      <c r="AI4" s="665"/>
      <c r="AJ4" s="665"/>
      <c r="AK4" s="666"/>
      <c r="AL4" s="664" t="s">
        <v>221</v>
      </c>
      <c r="AM4" s="665"/>
      <c r="AN4" s="665"/>
      <c r="AO4" s="666"/>
      <c r="AP4" s="670" t="s">
        <v>223</v>
      </c>
      <c r="AQ4" s="670"/>
      <c r="AR4" s="670"/>
      <c r="AS4" s="670"/>
      <c r="AT4" s="670"/>
      <c r="AU4" s="670"/>
      <c r="AV4" s="670"/>
      <c r="AW4" s="670"/>
      <c r="AX4" s="670"/>
      <c r="AY4" s="670"/>
      <c r="AZ4" s="670"/>
      <c r="BA4" s="670"/>
      <c r="BB4" s="670"/>
      <c r="BC4" s="670"/>
      <c r="BD4" s="670"/>
      <c r="BE4" s="670"/>
      <c r="BF4" s="670"/>
      <c r="BG4" s="670" t="s">
        <v>224</v>
      </c>
      <c r="BH4" s="670"/>
      <c r="BI4" s="670"/>
      <c r="BJ4" s="670"/>
      <c r="BK4" s="670"/>
      <c r="BL4" s="670"/>
      <c r="BM4" s="670"/>
      <c r="BN4" s="670"/>
      <c r="BO4" s="670" t="s">
        <v>221</v>
      </c>
      <c r="BP4" s="670"/>
      <c r="BQ4" s="670"/>
      <c r="BR4" s="670"/>
      <c r="BS4" s="670" t="s">
        <v>225</v>
      </c>
      <c r="BT4" s="670"/>
      <c r="BU4" s="670"/>
      <c r="BV4" s="670"/>
      <c r="BW4" s="670"/>
      <c r="BX4" s="670"/>
      <c r="BY4" s="670"/>
      <c r="BZ4" s="670"/>
      <c r="CA4" s="670"/>
      <c r="CB4" s="670"/>
      <c r="CD4" s="667" t="s">
        <v>226</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227</v>
      </c>
      <c r="C5" s="672"/>
      <c r="D5" s="672"/>
      <c r="E5" s="672"/>
      <c r="F5" s="672"/>
      <c r="G5" s="672"/>
      <c r="H5" s="672"/>
      <c r="I5" s="672"/>
      <c r="J5" s="672"/>
      <c r="K5" s="672"/>
      <c r="L5" s="672"/>
      <c r="M5" s="672"/>
      <c r="N5" s="672"/>
      <c r="O5" s="672"/>
      <c r="P5" s="672"/>
      <c r="Q5" s="673"/>
      <c r="R5" s="674">
        <v>1176569</v>
      </c>
      <c r="S5" s="675"/>
      <c r="T5" s="675"/>
      <c r="U5" s="675"/>
      <c r="V5" s="675"/>
      <c r="W5" s="675"/>
      <c r="X5" s="675"/>
      <c r="Y5" s="676"/>
      <c r="Z5" s="677">
        <v>22.8</v>
      </c>
      <c r="AA5" s="677"/>
      <c r="AB5" s="677"/>
      <c r="AC5" s="677"/>
      <c r="AD5" s="678">
        <v>1176569</v>
      </c>
      <c r="AE5" s="678"/>
      <c r="AF5" s="678"/>
      <c r="AG5" s="678"/>
      <c r="AH5" s="678"/>
      <c r="AI5" s="678"/>
      <c r="AJ5" s="678"/>
      <c r="AK5" s="678"/>
      <c r="AL5" s="679">
        <v>48.9</v>
      </c>
      <c r="AM5" s="680"/>
      <c r="AN5" s="680"/>
      <c r="AO5" s="681"/>
      <c r="AP5" s="671" t="s">
        <v>228</v>
      </c>
      <c r="AQ5" s="672"/>
      <c r="AR5" s="672"/>
      <c r="AS5" s="672"/>
      <c r="AT5" s="672"/>
      <c r="AU5" s="672"/>
      <c r="AV5" s="672"/>
      <c r="AW5" s="672"/>
      <c r="AX5" s="672"/>
      <c r="AY5" s="672"/>
      <c r="AZ5" s="672"/>
      <c r="BA5" s="672"/>
      <c r="BB5" s="672"/>
      <c r="BC5" s="672"/>
      <c r="BD5" s="672"/>
      <c r="BE5" s="672"/>
      <c r="BF5" s="673"/>
      <c r="BG5" s="685">
        <v>1176569</v>
      </c>
      <c r="BH5" s="686"/>
      <c r="BI5" s="686"/>
      <c r="BJ5" s="686"/>
      <c r="BK5" s="686"/>
      <c r="BL5" s="686"/>
      <c r="BM5" s="686"/>
      <c r="BN5" s="687"/>
      <c r="BO5" s="688">
        <v>100</v>
      </c>
      <c r="BP5" s="688"/>
      <c r="BQ5" s="688"/>
      <c r="BR5" s="688"/>
      <c r="BS5" s="689">
        <v>10124</v>
      </c>
      <c r="BT5" s="689"/>
      <c r="BU5" s="689"/>
      <c r="BV5" s="689"/>
      <c r="BW5" s="689"/>
      <c r="BX5" s="689"/>
      <c r="BY5" s="689"/>
      <c r="BZ5" s="689"/>
      <c r="CA5" s="689"/>
      <c r="CB5" s="693"/>
      <c r="CD5" s="667" t="s">
        <v>223</v>
      </c>
      <c r="CE5" s="668"/>
      <c r="CF5" s="668"/>
      <c r="CG5" s="668"/>
      <c r="CH5" s="668"/>
      <c r="CI5" s="668"/>
      <c r="CJ5" s="668"/>
      <c r="CK5" s="668"/>
      <c r="CL5" s="668"/>
      <c r="CM5" s="668"/>
      <c r="CN5" s="668"/>
      <c r="CO5" s="668"/>
      <c r="CP5" s="668"/>
      <c r="CQ5" s="669"/>
      <c r="CR5" s="667" t="s">
        <v>229</v>
      </c>
      <c r="CS5" s="668"/>
      <c r="CT5" s="668"/>
      <c r="CU5" s="668"/>
      <c r="CV5" s="668"/>
      <c r="CW5" s="668"/>
      <c r="CX5" s="668"/>
      <c r="CY5" s="669"/>
      <c r="CZ5" s="667" t="s">
        <v>221</v>
      </c>
      <c r="DA5" s="668"/>
      <c r="DB5" s="668"/>
      <c r="DC5" s="669"/>
      <c r="DD5" s="667" t="s">
        <v>230</v>
      </c>
      <c r="DE5" s="668"/>
      <c r="DF5" s="668"/>
      <c r="DG5" s="668"/>
      <c r="DH5" s="668"/>
      <c r="DI5" s="668"/>
      <c r="DJ5" s="668"/>
      <c r="DK5" s="668"/>
      <c r="DL5" s="668"/>
      <c r="DM5" s="668"/>
      <c r="DN5" s="668"/>
      <c r="DO5" s="668"/>
      <c r="DP5" s="669"/>
      <c r="DQ5" s="667" t="s">
        <v>231</v>
      </c>
      <c r="DR5" s="668"/>
      <c r="DS5" s="668"/>
      <c r="DT5" s="668"/>
      <c r="DU5" s="668"/>
      <c r="DV5" s="668"/>
      <c r="DW5" s="668"/>
      <c r="DX5" s="668"/>
      <c r="DY5" s="668"/>
      <c r="DZ5" s="668"/>
      <c r="EA5" s="668"/>
      <c r="EB5" s="668"/>
      <c r="EC5" s="669"/>
    </row>
    <row r="6" spans="2:143" ht="11.25" customHeight="1" x14ac:dyDescent="0.15">
      <c r="B6" s="682" t="s">
        <v>232</v>
      </c>
      <c r="C6" s="683"/>
      <c r="D6" s="683"/>
      <c r="E6" s="683"/>
      <c r="F6" s="683"/>
      <c r="G6" s="683"/>
      <c r="H6" s="683"/>
      <c r="I6" s="683"/>
      <c r="J6" s="683"/>
      <c r="K6" s="683"/>
      <c r="L6" s="683"/>
      <c r="M6" s="683"/>
      <c r="N6" s="683"/>
      <c r="O6" s="683"/>
      <c r="P6" s="683"/>
      <c r="Q6" s="684"/>
      <c r="R6" s="685">
        <v>38236</v>
      </c>
      <c r="S6" s="686"/>
      <c r="T6" s="686"/>
      <c r="U6" s="686"/>
      <c r="V6" s="686"/>
      <c r="W6" s="686"/>
      <c r="X6" s="686"/>
      <c r="Y6" s="687"/>
      <c r="Z6" s="688">
        <v>0.7</v>
      </c>
      <c r="AA6" s="688"/>
      <c r="AB6" s="688"/>
      <c r="AC6" s="688"/>
      <c r="AD6" s="689">
        <v>38236</v>
      </c>
      <c r="AE6" s="689"/>
      <c r="AF6" s="689"/>
      <c r="AG6" s="689"/>
      <c r="AH6" s="689"/>
      <c r="AI6" s="689"/>
      <c r="AJ6" s="689"/>
      <c r="AK6" s="689"/>
      <c r="AL6" s="690">
        <v>1.6</v>
      </c>
      <c r="AM6" s="691"/>
      <c r="AN6" s="691"/>
      <c r="AO6" s="692"/>
      <c r="AP6" s="682" t="s">
        <v>233</v>
      </c>
      <c r="AQ6" s="683"/>
      <c r="AR6" s="683"/>
      <c r="AS6" s="683"/>
      <c r="AT6" s="683"/>
      <c r="AU6" s="683"/>
      <c r="AV6" s="683"/>
      <c r="AW6" s="683"/>
      <c r="AX6" s="683"/>
      <c r="AY6" s="683"/>
      <c r="AZ6" s="683"/>
      <c r="BA6" s="683"/>
      <c r="BB6" s="683"/>
      <c r="BC6" s="683"/>
      <c r="BD6" s="683"/>
      <c r="BE6" s="683"/>
      <c r="BF6" s="684"/>
      <c r="BG6" s="685">
        <v>1176569</v>
      </c>
      <c r="BH6" s="686"/>
      <c r="BI6" s="686"/>
      <c r="BJ6" s="686"/>
      <c r="BK6" s="686"/>
      <c r="BL6" s="686"/>
      <c r="BM6" s="686"/>
      <c r="BN6" s="687"/>
      <c r="BO6" s="688">
        <v>100</v>
      </c>
      <c r="BP6" s="688"/>
      <c r="BQ6" s="688"/>
      <c r="BR6" s="688"/>
      <c r="BS6" s="689">
        <v>10124</v>
      </c>
      <c r="BT6" s="689"/>
      <c r="BU6" s="689"/>
      <c r="BV6" s="689"/>
      <c r="BW6" s="689"/>
      <c r="BX6" s="689"/>
      <c r="BY6" s="689"/>
      <c r="BZ6" s="689"/>
      <c r="CA6" s="689"/>
      <c r="CB6" s="693"/>
      <c r="CD6" s="696" t="s">
        <v>234</v>
      </c>
      <c r="CE6" s="697"/>
      <c r="CF6" s="697"/>
      <c r="CG6" s="697"/>
      <c r="CH6" s="697"/>
      <c r="CI6" s="697"/>
      <c r="CJ6" s="697"/>
      <c r="CK6" s="697"/>
      <c r="CL6" s="697"/>
      <c r="CM6" s="697"/>
      <c r="CN6" s="697"/>
      <c r="CO6" s="697"/>
      <c r="CP6" s="697"/>
      <c r="CQ6" s="698"/>
      <c r="CR6" s="685">
        <v>62369</v>
      </c>
      <c r="CS6" s="686"/>
      <c r="CT6" s="686"/>
      <c r="CU6" s="686"/>
      <c r="CV6" s="686"/>
      <c r="CW6" s="686"/>
      <c r="CX6" s="686"/>
      <c r="CY6" s="687"/>
      <c r="CZ6" s="679">
        <v>1.3</v>
      </c>
      <c r="DA6" s="680"/>
      <c r="DB6" s="680"/>
      <c r="DC6" s="699"/>
      <c r="DD6" s="694" t="s">
        <v>235</v>
      </c>
      <c r="DE6" s="686"/>
      <c r="DF6" s="686"/>
      <c r="DG6" s="686"/>
      <c r="DH6" s="686"/>
      <c r="DI6" s="686"/>
      <c r="DJ6" s="686"/>
      <c r="DK6" s="686"/>
      <c r="DL6" s="686"/>
      <c r="DM6" s="686"/>
      <c r="DN6" s="686"/>
      <c r="DO6" s="686"/>
      <c r="DP6" s="687"/>
      <c r="DQ6" s="694">
        <v>62369</v>
      </c>
      <c r="DR6" s="686"/>
      <c r="DS6" s="686"/>
      <c r="DT6" s="686"/>
      <c r="DU6" s="686"/>
      <c r="DV6" s="686"/>
      <c r="DW6" s="686"/>
      <c r="DX6" s="686"/>
      <c r="DY6" s="686"/>
      <c r="DZ6" s="686"/>
      <c r="EA6" s="686"/>
      <c r="EB6" s="686"/>
      <c r="EC6" s="695"/>
    </row>
    <row r="7" spans="2:143" ht="11.25" customHeight="1" x14ac:dyDescent="0.15">
      <c r="B7" s="682" t="s">
        <v>236</v>
      </c>
      <c r="C7" s="683"/>
      <c r="D7" s="683"/>
      <c r="E7" s="683"/>
      <c r="F7" s="683"/>
      <c r="G7" s="683"/>
      <c r="H7" s="683"/>
      <c r="I7" s="683"/>
      <c r="J7" s="683"/>
      <c r="K7" s="683"/>
      <c r="L7" s="683"/>
      <c r="M7" s="683"/>
      <c r="N7" s="683"/>
      <c r="O7" s="683"/>
      <c r="P7" s="683"/>
      <c r="Q7" s="684"/>
      <c r="R7" s="685">
        <v>705</v>
      </c>
      <c r="S7" s="686"/>
      <c r="T7" s="686"/>
      <c r="U7" s="686"/>
      <c r="V7" s="686"/>
      <c r="W7" s="686"/>
      <c r="X7" s="686"/>
      <c r="Y7" s="687"/>
      <c r="Z7" s="688">
        <v>0</v>
      </c>
      <c r="AA7" s="688"/>
      <c r="AB7" s="688"/>
      <c r="AC7" s="688"/>
      <c r="AD7" s="689">
        <v>705</v>
      </c>
      <c r="AE7" s="689"/>
      <c r="AF7" s="689"/>
      <c r="AG7" s="689"/>
      <c r="AH7" s="689"/>
      <c r="AI7" s="689"/>
      <c r="AJ7" s="689"/>
      <c r="AK7" s="689"/>
      <c r="AL7" s="690">
        <v>0</v>
      </c>
      <c r="AM7" s="691"/>
      <c r="AN7" s="691"/>
      <c r="AO7" s="692"/>
      <c r="AP7" s="682" t="s">
        <v>237</v>
      </c>
      <c r="AQ7" s="683"/>
      <c r="AR7" s="683"/>
      <c r="AS7" s="683"/>
      <c r="AT7" s="683"/>
      <c r="AU7" s="683"/>
      <c r="AV7" s="683"/>
      <c r="AW7" s="683"/>
      <c r="AX7" s="683"/>
      <c r="AY7" s="683"/>
      <c r="AZ7" s="683"/>
      <c r="BA7" s="683"/>
      <c r="BB7" s="683"/>
      <c r="BC7" s="683"/>
      <c r="BD7" s="683"/>
      <c r="BE7" s="683"/>
      <c r="BF7" s="684"/>
      <c r="BG7" s="685">
        <v>422959</v>
      </c>
      <c r="BH7" s="686"/>
      <c r="BI7" s="686"/>
      <c r="BJ7" s="686"/>
      <c r="BK7" s="686"/>
      <c r="BL7" s="686"/>
      <c r="BM7" s="686"/>
      <c r="BN7" s="687"/>
      <c r="BO7" s="688">
        <v>35.9</v>
      </c>
      <c r="BP7" s="688"/>
      <c r="BQ7" s="688"/>
      <c r="BR7" s="688"/>
      <c r="BS7" s="689">
        <v>6643</v>
      </c>
      <c r="BT7" s="689"/>
      <c r="BU7" s="689"/>
      <c r="BV7" s="689"/>
      <c r="BW7" s="689"/>
      <c r="BX7" s="689"/>
      <c r="BY7" s="689"/>
      <c r="BZ7" s="689"/>
      <c r="CA7" s="689"/>
      <c r="CB7" s="693"/>
      <c r="CD7" s="700" t="s">
        <v>238</v>
      </c>
      <c r="CE7" s="701"/>
      <c r="CF7" s="701"/>
      <c r="CG7" s="701"/>
      <c r="CH7" s="701"/>
      <c r="CI7" s="701"/>
      <c r="CJ7" s="701"/>
      <c r="CK7" s="701"/>
      <c r="CL7" s="701"/>
      <c r="CM7" s="701"/>
      <c r="CN7" s="701"/>
      <c r="CO7" s="701"/>
      <c r="CP7" s="701"/>
      <c r="CQ7" s="702"/>
      <c r="CR7" s="685">
        <v>1601511</v>
      </c>
      <c r="CS7" s="686"/>
      <c r="CT7" s="686"/>
      <c r="CU7" s="686"/>
      <c r="CV7" s="686"/>
      <c r="CW7" s="686"/>
      <c r="CX7" s="686"/>
      <c r="CY7" s="687"/>
      <c r="CZ7" s="688">
        <v>32.4</v>
      </c>
      <c r="DA7" s="688"/>
      <c r="DB7" s="688"/>
      <c r="DC7" s="688"/>
      <c r="DD7" s="694">
        <v>51249</v>
      </c>
      <c r="DE7" s="686"/>
      <c r="DF7" s="686"/>
      <c r="DG7" s="686"/>
      <c r="DH7" s="686"/>
      <c r="DI7" s="686"/>
      <c r="DJ7" s="686"/>
      <c r="DK7" s="686"/>
      <c r="DL7" s="686"/>
      <c r="DM7" s="686"/>
      <c r="DN7" s="686"/>
      <c r="DO7" s="686"/>
      <c r="DP7" s="687"/>
      <c r="DQ7" s="694">
        <v>691755</v>
      </c>
      <c r="DR7" s="686"/>
      <c r="DS7" s="686"/>
      <c r="DT7" s="686"/>
      <c r="DU7" s="686"/>
      <c r="DV7" s="686"/>
      <c r="DW7" s="686"/>
      <c r="DX7" s="686"/>
      <c r="DY7" s="686"/>
      <c r="DZ7" s="686"/>
      <c r="EA7" s="686"/>
      <c r="EB7" s="686"/>
      <c r="EC7" s="695"/>
    </row>
    <row r="8" spans="2:143" ht="11.25" customHeight="1" x14ac:dyDescent="0.15">
      <c r="B8" s="682" t="s">
        <v>239</v>
      </c>
      <c r="C8" s="683"/>
      <c r="D8" s="683"/>
      <c r="E8" s="683"/>
      <c r="F8" s="683"/>
      <c r="G8" s="683"/>
      <c r="H8" s="683"/>
      <c r="I8" s="683"/>
      <c r="J8" s="683"/>
      <c r="K8" s="683"/>
      <c r="L8" s="683"/>
      <c r="M8" s="683"/>
      <c r="N8" s="683"/>
      <c r="O8" s="683"/>
      <c r="P8" s="683"/>
      <c r="Q8" s="684"/>
      <c r="R8" s="685">
        <v>3724</v>
      </c>
      <c r="S8" s="686"/>
      <c r="T8" s="686"/>
      <c r="U8" s="686"/>
      <c r="V8" s="686"/>
      <c r="W8" s="686"/>
      <c r="X8" s="686"/>
      <c r="Y8" s="687"/>
      <c r="Z8" s="688">
        <v>0.1</v>
      </c>
      <c r="AA8" s="688"/>
      <c r="AB8" s="688"/>
      <c r="AC8" s="688"/>
      <c r="AD8" s="689">
        <v>3724</v>
      </c>
      <c r="AE8" s="689"/>
      <c r="AF8" s="689"/>
      <c r="AG8" s="689"/>
      <c r="AH8" s="689"/>
      <c r="AI8" s="689"/>
      <c r="AJ8" s="689"/>
      <c r="AK8" s="689"/>
      <c r="AL8" s="690">
        <v>0.2</v>
      </c>
      <c r="AM8" s="691"/>
      <c r="AN8" s="691"/>
      <c r="AO8" s="692"/>
      <c r="AP8" s="682" t="s">
        <v>240</v>
      </c>
      <c r="AQ8" s="683"/>
      <c r="AR8" s="683"/>
      <c r="AS8" s="683"/>
      <c r="AT8" s="683"/>
      <c r="AU8" s="683"/>
      <c r="AV8" s="683"/>
      <c r="AW8" s="683"/>
      <c r="AX8" s="683"/>
      <c r="AY8" s="683"/>
      <c r="AZ8" s="683"/>
      <c r="BA8" s="683"/>
      <c r="BB8" s="683"/>
      <c r="BC8" s="683"/>
      <c r="BD8" s="683"/>
      <c r="BE8" s="683"/>
      <c r="BF8" s="684"/>
      <c r="BG8" s="685">
        <v>14420</v>
      </c>
      <c r="BH8" s="686"/>
      <c r="BI8" s="686"/>
      <c r="BJ8" s="686"/>
      <c r="BK8" s="686"/>
      <c r="BL8" s="686"/>
      <c r="BM8" s="686"/>
      <c r="BN8" s="687"/>
      <c r="BO8" s="688">
        <v>1.2</v>
      </c>
      <c r="BP8" s="688"/>
      <c r="BQ8" s="688"/>
      <c r="BR8" s="688"/>
      <c r="BS8" s="694" t="s">
        <v>128</v>
      </c>
      <c r="BT8" s="686"/>
      <c r="BU8" s="686"/>
      <c r="BV8" s="686"/>
      <c r="BW8" s="686"/>
      <c r="BX8" s="686"/>
      <c r="BY8" s="686"/>
      <c r="BZ8" s="686"/>
      <c r="CA8" s="686"/>
      <c r="CB8" s="695"/>
      <c r="CD8" s="700" t="s">
        <v>241</v>
      </c>
      <c r="CE8" s="701"/>
      <c r="CF8" s="701"/>
      <c r="CG8" s="701"/>
      <c r="CH8" s="701"/>
      <c r="CI8" s="701"/>
      <c r="CJ8" s="701"/>
      <c r="CK8" s="701"/>
      <c r="CL8" s="701"/>
      <c r="CM8" s="701"/>
      <c r="CN8" s="701"/>
      <c r="CO8" s="701"/>
      <c r="CP8" s="701"/>
      <c r="CQ8" s="702"/>
      <c r="CR8" s="685">
        <v>1078404</v>
      </c>
      <c r="CS8" s="686"/>
      <c r="CT8" s="686"/>
      <c r="CU8" s="686"/>
      <c r="CV8" s="686"/>
      <c r="CW8" s="686"/>
      <c r="CX8" s="686"/>
      <c r="CY8" s="687"/>
      <c r="CZ8" s="688">
        <v>21.8</v>
      </c>
      <c r="DA8" s="688"/>
      <c r="DB8" s="688"/>
      <c r="DC8" s="688"/>
      <c r="DD8" s="694">
        <v>800</v>
      </c>
      <c r="DE8" s="686"/>
      <c r="DF8" s="686"/>
      <c r="DG8" s="686"/>
      <c r="DH8" s="686"/>
      <c r="DI8" s="686"/>
      <c r="DJ8" s="686"/>
      <c r="DK8" s="686"/>
      <c r="DL8" s="686"/>
      <c r="DM8" s="686"/>
      <c r="DN8" s="686"/>
      <c r="DO8" s="686"/>
      <c r="DP8" s="687"/>
      <c r="DQ8" s="694">
        <v>642349</v>
      </c>
      <c r="DR8" s="686"/>
      <c r="DS8" s="686"/>
      <c r="DT8" s="686"/>
      <c r="DU8" s="686"/>
      <c r="DV8" s="686"/>
      <c r="DW8" s="686"/>
      <c r="DX8" s="686"/>
      <c r="DY8" s="686"/>
      <c r="DZ8" s="686"/>
      <c r="EA8" s="686"/>
      <c r="EB8" s="686"/>
      <c r="EC8" s="695"/>
    </row>
    <row r="9" spans="2:143" ht="11.25" customHeight="1" x14ac:dyDescent="0.15">
      <c r="B9" s="682" t="s">
        <v>242</v>
      </c>
      <c r="C9" s="683"/>
      <c r="D9" s="683"/>
      <c r="E9" s="683"/>
      <c r="F9" s="683"/>
      <c r="G9" s="683"/>
      <c r="H9" s="683"/>
      <c r="I9" s="683"/>
      <c r="J9" s="683"/>
      <c r="K9" s="683"/>
      <c r="L9" s="683"/>
      <c r="M9" s="683"/>
      <c r="N9" s="683"/>
      <c r="O9" s="683"/>
      <c r="P9" s="683"/>
      <c r="Q9" s="684"/>
      <c r="R9" s="685">
        <v>4447</v>
      </c>
      <c r="S9" s="686"/>
      <c r="T9" s="686"/>
      <c r="U9" s="686"/>
      <c r="V9" s="686"/>
      <c r="W9" s="686"/>
      <c r="X9" s="686"/>
      <c r="Y9" s="687"/>
      <c r="Z9" s="688">
        <v>0.1</v>
      </c>
      <c r="AA9" s="688"/>
      <c r="AB9" s="688"/>
      <c r="AC9" s="688"/>
      <c r="AD9" s="689">
        <v>4447</v>
      </c>
      <c r="AE9" s="689"/>
      <c r="AF9" s="689"/>
      <c r="AG9" s="689"/>
      <c r="AH9" s="689"/>
      <c r="AI9" s="689"/>
      <c r="AJ9" s="689"/>
      <c r="AK9" s="689"/>
      <c r="AL9" s="690">
        <v>0.2</v>
      </c>
      <c r="AM9" s="691"/>
      <c r="AN9" s="691"/>
      <c r="AO9" s="692"/>
      <c r="AP9" s="682" t="s">
        <v>243</v>
      </c>
      <c r="AQ9" s="683"/>
      <c r="AR9" s="683"/>
      <c r="AS9" s="683"/>
      <c r="AT9" s="683"/>
      <c r="AU9" s="683"/>
      <c r="AV9" s="683"/>
      <c r="AW9" s="683"/>
      <c r="AX9" s="683"/>
      <c r="AY9" s="683"/>
      <c r="AZ9" s="683"/>
      <c r="BA9" s="683"/>
      <c r="BB9" s="683"/>
      <c r="BC9" s="683"/>
      <c r="BD9" s="683"/>
      <c r="BE9" s="683"/>
      <c r="BF9" s="684"/>
      <c r="BG9" s="685">
        <v>358854</v>
      </c>
      <c r="BH9" s="686"/>
      <c r="BI9" s="686"/>
      <c r="BJ9" s="686"/>
      <c r="BK9" s="686"/>
      <c r="BL9" s="686"/>
      <c r="BM9" s="686"/>
      <c r="BN9" s="687"/>
      <c r="BO9" s="688">
        <v>30.5</v>
      </c>
      <c r="BP9" s="688"/>
      <c r="BQ9" s="688"/>
      <c r="BR9" s="688"/>
      <c r="BS9" s="694" t="s">
        <v>128</v>
      </c>
      <c r="BT9" s="686"/>
      <c r="BU9" s="686"/>
      <c r="BV9" s="686"/>
      <c r="BW9" s="686"/>
      <c r="BX9" s="686"/>
      <c r="BY9" s="686"/>
      <c r="BZ9" s="686"/>
      <c r="CA9" s="686"/>
      <c r="CB9" s="695"/>
      <c r="CD9" s="700" t="s">
        <v>244</v>
      </c>
      <c r="CE9" s="701"/>
      <c r="CF9" s="701"/>
      <c r="CG9" s="701"/>
      <c r="CH9" s="701"/>
      <c r="CI9" s="701"/>
      <c r="CJ9" s="701"/>
      <c r="CK9" s="701"/>
      <c r="CL9" s="701"/>
      <c r="CM9" s="701"/>
      <c r="CN9" s="701"/>
      <c r="CO9" s="701"/>
      <c r="CP9" s="701"/>
      <c r="CQ9" s="702"/>
      <c r="CR9" s="685">
        <v>307475</v>
      </c>
      <c r="CS9" s="686"/>
      <c r="CT9" s="686"/>
      <c r="CU9" s="686"/>
      <c r="CV9" s="686"/>
      <c r="CW9" s="686"/>
      <c r="CX9" s="686"/>
      <c r="CY9" s="687"/>
      <c r="CZ9" s="688">
        <v>6.2</v>
      </c>
      <c r="DA9" s="688"/>
      <c r="DB9" s="688"/>
      <c r="DC9" s="688"/>
      <c r="DD9" s="694" t="s">
        <v>235</v>
      </c>
      <c r="DE9" s="686"/>
      <c r="DF9" s="686"/>
      <c r="DG9" s="686"/>
      <c r="DH9" s="686"/>
      <c r="DI9" s="686"/>
      <c r="DJ9" s="686"/>
      <c r="DK9" s="686"/>
      <c r="DL9" s="686"/>
      <c r="DM9" s="686"/>
      <c r="DN9" s="686"/>
      <c r="DO9" s="686"/>
      <c r="DP9" s="687"/>
      <c r="DQ9" s="694">
        <v>209882</v>
      </c>
      <c r="DR9" s="686"/>
      <c r="DS9" s="686"/>
      <c r="DT9" s="686"/>
      <c r="DU9" s="686"/>
      <c r="DV9" s="686"/>
      <c r="DW9" s="686"/>
      <c r="DX9" s="686"/>
      <c r="DY9" s="686"/>
      <c r="DZ9" s="686"/>
      <c r="EA9" s="686"/>
      <c r="EB9" s="686"/>
      <c r="EC9" s="695"/>
    </row>
    <row r="10" spans="2:143" ht="11.25" customHeight="1" x14ac:dyDescent="0.15">
      <c r="B10" s="682" t="s">
        <v>245</v>
      </c>
      <c r="C10" s="683"/>
      <c r="D10" s="683"/>
      <c r="E10" s="683"/>
      <c r="F10" s="683"/>
      <c r="G10" s="683"/>
      <c r="H10" s="683"/>
      <c r="I10" s="683"/>
      <c r="J10" s="683"/>
      <c r="K10" s="683"/>
      <c r="L10" s="683"/>
      <c r="M10" s="683"/>
      <c r="N10" s="683"/>
      <c r="O10" s="683"/>
      <c r="P10" s="683"/>
      <c r="Q10" s="684"/>
      <c r="R10" s="685" t="s">
        <v>128</v>
      </c>
      <c r="S10" s="686"/>
      <c r="T10" s="686"/>
      <c r="U10" s="686"/>
      <c r="V10" s="686"/>
      <c r="W10" s="686"/>
      <c r="X10" s="686"/>
      <c r="Y10" s="687"/>
      <c r="Z10" s="688" t="s">
        <v>235</v>
      </c>
      <c r="AA10" s="688"/>
      <c r="AB10" s="688"/>
      <c r="AC10" s="688"/>
      <c r="AD10" s="689" t="s">
        <v>128</v>
      </c>
      <c r="AE10" s="689"/>
      <c r="AF10" s="689"/>
      <c r="AG10" s="689"/>
      <c r="AH10" s="689"/>
      <c r="AI10" s="689"/>
      <c r="AJ10" s="689"/>
      <c r="AK10" s="689"/>
      <c r="AL10" s="690" t="s">
        <v>128</v>
      </c>
      <c r="AM10" s="691"/>
      <c r="AN10" s="691"/>
      <c r="AO10" s="692"/>
      <c r="AP10" s="682" t="s">
        <v>246</v>
      </c>
      <c r="AQ10" s="683"/>
      <c r="AR10" s="683"/>
      <c r="AS10" s="683"/>
      <c r="AT10" s="683"/>
      <c r="AU10" s="683"/>
      <c r="AV10" s="683"/>
      <c r="AW10" s="683"/>
      <c r="AX10" s="683"/>
      <c r="AY10" s="683"/>
      <c r="AZ10" s="683"/>
      <c r="BA10" s="683"/>
      <c r="BB10" s="683"/>
      <c r="BC10" s="683"/>
      <c r="BD10" s="683"/>
      <c r="BE10" s="683"/>
      <c r="BF10" s="684"/>
      <c r="BG10" s="685">
        <v>19977</v>
      </c>
      <c r="BH10" s="686"/>
      <c r="BI10" s="686"/>
      <c r="BJ10" s="686"/>
      <c r="BK10" s="686"/>
      <c r="BL10" s="686"/>
      <c r="BM10" s="686"/>
      <c r="BN10" s="687"/>
      <c r="BO10" s="688">
        <v>1.7</v>
      </c>
      <c r="BP10" s="688"/>
      <c r="BQ10" s="688"/>
      <c r="BR10" s="688"/>
      <c r="BS10" s="694" t="s">
        <v>128</v>
      </c>
      <c r="BT10" s="686"/>
      <c r="BU10" s="686"/>
      <c r="BV10" s="686"/>
      <c r="BW10" s="686"/>
      <c r="BX10" s="686"/>
      <c r="BY10" s="686"/>
      <c r="BZ10" s="686"/>
      <c r="CA10" s="686"/>
      <c r="CB10" s="695"/>
      <c r="CD10" s="700" t="s">
        <v>247</v>
      </c>
      <c r="CE10" s="701"/>
      <c r="CF10" s="701"/>
      <c r="CG10" s="701"/>
      <c r="CH10" s="701"/>
      <c r="CI10" s="701"/>
      <c r="CJ10" s="701"/>
      <c r="CK10" s="701"/>
      <c r="CL10" s="701"/>
      <c r="CM10" s="701"/>
      <c r="CN10" s="701"/>
      <c r="CO10" s="701"/>
      <c r="CP10" s="701"/>
      <c r="CQ10" s="702"/>
      <c r="CR10" s="685">
        <v>9</v>
      </c>
      <c r="CS10" s="686"/>
      <c r="CT10" s="686"/>
      <c r="CU10" s="686"/>
      <c r="CV10" s="686"/>
      <c r="CW10" s="686"/>
      <c r="CX10" s="686"/>
      <c r="CY10" s="687"/>
      <c r="CZ10" s="688">
        <v>0</v>
      </c>
      <c r="DA10" s="688"/>
      <c r="DB10" s="688"/>
      <c r="DC10" s="688"/>
      <c r="DD10" s="694" t="s">
        <v>128</v>
      </c>
      <c r="DE10" s="686"/>
      <c r="DF10" s="686"/>
      <c r="DG10" s="686"/>
      <c r="DH10" s="686"/>
      <c r="DI10" s="686"/>
      <c r="DJ10" s="686"/>
      <c r="DK10" s="686"/>
      <c r="DL10" s="686"/>
      <c r="DM10" s="686"/>
      <c r="DN10" s="686"/>
      <c r="DO10" s="686"/>
      <c r="DP10" s="687"/>
      <c r="DQ10" s="694">
        <v>9</v>
      </c>
      <c r="DR10" s="686"/>
      <c r="DS10" s="686"/>
      <c r="DT10" s="686"/>
      <c r="DU10" s="686"/>
      <c r="DV10" s="686"/>
      <c r="DW10" s="686"/>
      <c r="DX10" s="686"/>
      <c r="DY10" s="686"/>
      <c r="DZ10" s="686"/>
      <c r="EA10" s="686"/>
      <c r="EB10" s="686"/>
      <c r="EC10" s="695"/>
    </row>
    <row r="11" spans="2:143" ht="11.25" customHeight="1" x14ac:dyDescent="0.15">
      <c r="B11" s="682" t="s">
        <v>248</v>
      </c>
      <c r="C11" s="683"/>
      <c r="D11" s="683"/>
      <c r="E11" s="683"/>
      <c r="F11" s="683"/>
      <c r="G11" s="683"/>
      <c r="H11" s="683"/>
      <c r="I11" s="683"/>
      <c r="J11" s="683"/>
      <c r="K11" s="683"/>
      <c r="L11" s="683"/>
      <c r="M11" s="683"/>
      <c r="N11" s="683"/>
      <c r="O11" s="683"/>
      <c r="P11" s="683"/>
      <c r="Q11" s="684"/>
      <c r="R11" s="685">
        <v>170917</v>
      </c>
      <c r="S11" s="686"/>
      <c r="T11" s="686"/>
      <c r="U11" s="686"/>
      <c r="V11" s="686"/>
      <c r="W11" s="686"/>
      <c r="X11" s="686"/>
      <c r="Y11" s="687"/>
      <c r="Z11" s="690">
        <v>3.3</v>
      </c>
      <c r="AA11" s="691"/>
      <c r="AB11" s="691"/>
      <c r="AC11" s="703"/>
      <c r="AD11" s="694">
        <v>170917</v>
      </c>
      <c r="AE11" s="686"/>
      <c r="AF11" s="686"/>
      <c r="AG11" s="686"/>
      <c r="AH11" s="686"/>
      <c r="AI11" s="686"/>
      <c r="AJ11" s="686"/>
      <c r="AK11" s="687"/>
      <c r="AL11" s="690">
        <v>7.1</v>
      </c>
      <c r="AM11" s="691"/>
      <c r="AN11" s="691"/>
      <c r="AO11" s="692"/>
      <c r="AP11" s="682" t="s">
        <v>249</v>
      </c>
      <c r="AQ11" s="683"/>
      <c r="AR11" s="683"/>
      <c r="AS11" s="683"/>
      <c r="AT11" s="683"/>
      <c r="AU11" s="683"/>
      <c r="AV11" s="683"/>
      <c r="AW11" s="683"/>
      <c r="AX11" s="683"/>
      <c r="AY11" s="683"/>
      <c r="AZ11" s="683"/>
      <c r="BA11" s="683"/>
      <c r="BB11" s="683"/>
      <c r="BC11" s="683"/>
      <c r="BD11" s="683"/>
      <c r="BE11" s="683"/>
      <c r="BF11" s="684"/>
      <c r="BG11" s="685">
        <v>29708</v>
      </c>
      <c r="BH11" s="686"/>
      <c r="BI11" s="686"/>
      <c r="BJ11" s="686"/>
      <c r="BK11" s="686"/>
      <c r="BL11" s="686"/>
      <c r="BM11" s="686"/>
      <c r="BN11" s="687"/>
      <c r="BO11" s="688">
        <v>2.5</v>
      </c>
      <c r="BP11" s="688"/>
      <c r="BQ11" s="688"/>
      <c r="BR11" s="688"/>
      <c r="BS11" s="694">
        <v>6643</v>
      </c>
      <c r="BT11" s="686"/>
      <c r="BU11" s="686"/>
      <c r="BV11" s="686"/>
      <c r="BW11" s="686"/>
      <c r="BX11" s="686"/>
      <c r="BY11" s="686"/>
      <c r="BZ11" s="686"/>
      <c r="CA11" s="686"/>
      <c r="CB11" s="695"/>
      <c r="CD11" s="700" t="s">
        <v>250</v>
      </c>
      <c r="CE11" s="701"/>
      <c r="CF11" s="701"/>
      <c r="CG11" s="701"/>
      <c r="CH11" s="701"/>
      <c r="CI11" s="701"/>
      <c r="CJ11" s="701"/>
      <c r="CK11" s="701"/>
      <c r="CL11" s="701"/>
      <c r="CM11" s="701"/>
      <c r="CN11" s="701"/>
      <c r="CO11" s="701"/>
      <c r="CP11" s="701"/>
      <c r="CQ11" s="702"/>
      <c r="CR11" s="685">
        <v>81375</v>
      </c>
      <c r="CS11" s="686"/>
      <c r="CT11" s="686"/>
      <c r="CU11" s="686"/>
      <c r="CV11" s="686"/>
      <c r="CW11" s="686"/>
      <c r="CX11" s="686"/>
      <c r="CY11" s="687"/>
      <c r="CZ11" s="688">
        <v>1.6</v>
      </c>
      <c r="DA11" s="688"/>
      <c r="DB11" s="688"/>
      <c r="DC11" s="688"/>
      <c r="DD11" s="694">
        <v>8572</v>
      </c>
      <c r="DE11" s="686"/>
      <c r="DF11" s="686"/>
      <c r="DG11" s="686"/>
      <c r="DH11" s="686"/>
      <c r="DI11" s="686"/>
      <c r="DJ11" s="686"/>
      <c r="DK11" s="686"/>
      <c r="DL11" s="686"/>
      <c r="DM11" s="686"/>
      <c r="DN11" s="686"/>
      <c r="DO11" s="686"/>
      <c r="DP11" s="687"/>
      <c r="DQ11" s="694">
        <v>70079</v>
      </c>
      <c r="DR11" s="686"/>
      <c r="DS11" s="686"/>
      <c r="DT11" s="686"/>
      <c r="DU11" s="686"/>
      <c r="DV11" s="686"/>
      <c r="DW11" s="686"/>
      <c r="DX11" s="686"/>
      <c r="DY11" s="686"/>
      <c r="DZ11" s="686"/>
      <c r="EA11" s="686"/>
      <c r="EB11" s="686"/>
      <c r="EC11" s="695"/>
    </row>
    <row r="12" spans="2:143" ht="11.25" customHeight="1" x14ac:dyDescent="0.15">
      <c r="B12" s="682" t="s">
        <v>251</v>
      </c>
      <c r="C12" s="683"/>
      <c r="D12" s="683"/>
      <c r="E12" s="683"/>
      <c r="F12" s="683"/>
      <c r="G12" s="683"/>
      <c r="H12" s="683"/>
      <c r="I12" s="683"/>
      <c r="J12" s="683"/>
      <c r="K12" s="683"/>
      <c r="L12" s="683"/>
      <c r="M12" s="683"/>
      <c r="N12" s="683"/>
      <c r="O12" s="683"/>
      <c r="P12" s="683"/>
      <c r="Q12" s="684"/>
      <c r="R12" s="685" t="s">
        <v>128</v>
      </c>
      <c r="S12" s="686"/>
      <c r="T12" s="686"/>
      <c r="U12" s="686"/>
      <c r="V12" s="686"/>
      <c r="W12" s="686"/>
      <c r="X12" s="686"/>
      <c r="Y12" s="687"/>
      <c r="Z12" s="688" t="s">
        <v>235</v>
      </c>
      <c r="AA12" s="688"/>
      <c r="AB12" s="688"/>
      <c r="AC12" s="688"/>
      <c r="AD12" s="689" t="s">
        <v>235</v>
      </c>
      <c r="AE12" s="689"/>
      <c r="AF12" s="689"/>
      <c r="AG12" s="689"/>
      <c r="AH12" s="689"/>
      <c r="AI12" s="689"/>
      <c r="AJ12" s="689"/>
      <c r="AK12" s="689"/>
      <c r="AL12" s="690" t="s">
        <v>173</v>
      </c>
      <c r="AM12" s="691"/>
      <c r="AN12" s="691"/>
      <c r="AO12" s="692"/>
      <c r="AP12" s="682" t="s">
        <v>252</v>
      </c>
      <c r="AQ12" s="683"/>
      <c r="AR12" s="683"/>
      <c r="AS12" s="683"/>
      <c r="AT12" s="683"/>
      <c r="AU12" s="683"/>
      <c r="AV12" s="683"/>
      <c r="AW12" s="683"/>
      <c r="AX12" s="683"/>
      <c r="AY12" s="683"/>
      <c r="AZ12" s="683"/>
      <c r="BA12" s="683"/>
      <c r="BB12" s="683"/>
      <c r="BC12" s="683"/>
      <c r="BD12" s="683"/>
      <c r="BE12" s="683"/>
      <c r="BF12" s="684"/>
      <c r="BG12" s="685">
        <v>663628</v>
      </c>
      <c r="BH12" s="686"/>
      <c r="BI12" s="686"/>
      <c r="BJ12" s="686"/>
      <c r="BK12" s="686"/>
      <c r="BL12" s="686"/>
      <c r="BM12" s="686"/>
      <c r="BN12" s="687"/>
      <c r="BO12" s="688">
        <v>56.4</v>
      </c>
      <c r="BP12" s="688"/>
      <c r="BQ12" s="688"/>
      <c r="BR12" s="688"/>
      <c r="BS12" s="694" t="s">
        <v>128</v>
      </c>
      <c r="BT12" s="686"/>
      <c r="BU12" s="686"/>
      <c r="BV12" s="686"/>
      <c r="BW12" s="686"/>
      <c r="BX12" s="686"/>
      <c r="BY12" s="686"/>
      <c r="BZ12" s="686"/>
      <c r="CA12" s="686"/>
      <c r="CB12" s="695"/>
      <c r="CD12" s="700" t="s">
        <v>253</v>
      </c>
      <c r="CE12" s="701"/>
      <c r="CF12" s="701"/>
      <c r="CG12" s="701"/>
      <c r="CH12" s="701"/>
      <c r="CI12" s="701"/>
      <c r="CJ12" s="701"/>
      <c r="CK12" s="701"/>
      <c r="CL12" s="701"/>
      <c r="CM12" s="701"/>
      <c r="CN12" s="701"/>
      <c r="CO12" s="701"/>
      <c r="CP12" s="701"/>
      <c r="CQ12" s="702"/>
      <c r="CR12" s="685">
        <v>121663</v>
      </c>
      <c r="CS12" s="686"/>
      <c r="CT12" s="686"/>
      <c r="CU12" s="686"/>
      <c r="CV12" s="686"/>
      <c r="CW12" s="686"/>
      <c r="CX12" s="686"/>
      <c r="CY12" s="687"/>
      <c r="CZ12" s="688">
        <v>2.5</v>
      </c>
      <c r="DA12" s="688"/>
      <c r="DB12" s="688"/>
      <c r="DC12" s="688"/>
      <c r="DD12" s="694">
        <v>607</v>
      </c>
      <c r="DE12" s="686"/>
      <c r="DF12" s="686"/>
      <c r="DG12" s="686"/>
      <c r="DH12" s="686"/>
      <c r="DI12" s="686"/>
      <c r="DJ12" s="686"/>
      <c r="DK12" s="686"/>
      <c r="DL12" s="686"/>
      <c r="DM12" s="686"/>
      <c r="DN12" s="686"/>
      <c r="DO12" s="686"/>
      <c r="DP12" s="687"/>
      <c r="DQ12" s="694">
        <v>39644</v>
      </c>
      <c r="DR12" s="686"/>
      <c r="DS12" s="686"/>
      <c r="DT12" s="686"/>
      <c r="DU12" s="686"/>
      <c r="DV12" s="686"/>
      <c r="DW12" s="686"/>
      <c r="DX12" s="686"/>
      <c r="DY12" s="686"/>
      <c r="DZ12" s="686"/>
      <c r="EA12" s="686"/>
      <c r="EB12" s="686"/>
      <c r="EC12" s="695"/>
    </row>
    <row r="13" spans="2:143" ht="11.25" customHeight="1" x14ac:dyDescent="0.15">
      <c r="B13" s="682" t="s">
        <v>254</v>
      </c>
      <c r="C13" s="683"/>
      <c r="D13" s="683"/>
      <c r="E13" s="683"/>
      <c r="F13" s="683"/>
      <c r="G13" s="683"/>
      <c r="H13" s="683"/>
      <c r="I13" s="683"/>
      <c r="J13" s="683"/>
      <c r="K13" s="683"/>
      <c r="L13" s="683"/>
      <c r="M13" s="683"/>
      <c r="N13" s="683"/>
      <c r="O13" s="683"/>
      <c r="P13" s="683"/>
      <c r="Q13" s="684"/>
      <c r="R13" s="685" t="s">
        <v>128</v>
      </c>
      <c r="S13" s="686"/>
      <c r="T13" s="686"/>
      <c r="U13" s="686"/>
      <c r="V13" s="686"/>
      <c r="W13" s="686"/>
      <c r="X13" s="686"/>
      <c r="Y13" s="687"/>
      <c r="Z13" s="688" t="s">
        <v>128</v>
      </c>
      <c r="AA13" s="688"/>
      <c r="AB13" s="688"/>
      <c r="AC13" s="688"/>
      <c r="AD13" s="689" t="s">
        <v>128</v>
      </c>
      <c r="AE13" s="689"/>
      <c r="AF13" s="689"/>
      <c r="AG13" s="689"/>
      <c r="AH13" s="689"/>
      <c r="AI13" s="689"/>
      <c r="AJ13" s="689"/>
      <c r="AK13" s="689"/>
      <c r="AL13" s="690" t="s">
        <v>255</v>
      </c>
      <c r="AM13" s="691"/>
      <c r="AN13" s="691"/>
      <c r="AO13" s="692"/>
      <c r="AP13" s="682" t="s">
        <v>256</v>
      </c>
      <c r="AQ13" s="683"/>
      <c r="AR13" s="683"/>
      <c r="AS13" s="683"/>
      <c r="AT13" s="683"/>
      <c r="AU13" s="683"/>
      <c r="AV13" s="683"/>
      <c r="AW13" s="683"/>
      <c r="AX13" s="683"/>
      <c r="AY13" s="683"/>
      <c r="AZ13" s="683"/>
      <c r="BA13" s="683"/>
      <c r="BB13" s="683"/>
      <c r="BC13" s="683"/>
      <c r="BD13" s="683"/>
      <c r="BE13" s="683"/>
      <c r="BF13" s="684"/>
      <c r="BG13" s="685">
        <v>662990</v>
      </c>
      <c r="BH13" s="686"/>
      <c r="BI13" s="686"/>
      <c r="BJ13" s="686"/>
      <c r="BK13" s="686"/>
      <c r="BL13" s="686"/>
      <c r="BM13" s="686"/>
      <c r="BN13" s="687"/>
      <c r="BO13" s="688">
        <v>56.3</v>
      </c>
      <c r="BP13" s="688"/>
      <c r="BQ13" s="688"/>
      <c r="BR13" s="688"/>
      <c r="BS13" s="694" t="s">
        <v>128</v>
      </c>
      <c r="BT13" s="686"/>
      <c r="BU13" s="686"/>
      <c r="BV13" s="686"/>
      <c r="BW13" s="686"/>
      <c r="BX13" s="686"/>
      <c r="BY13" s="686"/>
      <c r="BZ13" s="686"/>
      <c r="CA13" s="686"/>
      <c r="CB13" s="695"/>
      <c r="CD13" s="700" t="s">
        <v>257</v>
      </c>
      <c r="CE13" s="701"/>
      <c r="CF13" s="701"/>
      <c r="CG13" s="701"/>
      <c r="CH13" s="701"/>
      <c r="CI13" s="701"/>
      <c r="CJ13" s="701"/>
      <c r="CK13" s="701"/>
      <c r="CL13" s="701"/>
      <c r="CM13" s="701"/>
      <c r="CN13" s="701"/>
      <c r="CO13" s="701"/>
      <c r="CP13" s="701"/>
      <c r="CQ13" s="702"/>
      <c r="CR13" s="685">
        <v>425183</v>
      </c>
      <c r="CS13" s="686"/>
      <c r="CT13" s="686"/>
      <c r="CU13" s="686"/>
      <c r="CV13" s="686"/>
      <c r="CW13" s="686"/>
      <c r="CX13" s="686"/>
      <c r="CY13" s="687"/>
      <c r="CZ13" s="688">
        <v>8.6</v>
      </c>
      <c r="DA13" s="688"/>
      <c r="DB13" s="688"/>
      <c r="DC13" s="688"/>
      <c r="DD13" s="694">
        <v>174851</v>
      </c>
      <c r="DE13" s="686"/>
      <c r="DF13" s="686"/>
      <c r="DG13" s="686"/>
      <c r="DH13" s="686"/>
      <c r="DI13" s="686"/>
      <c r="DJ13" s="686"/>
      <c r="DK13" s="686"/>
      <c r="DL13" s="686"/>
      <c r="DM13" s="686"/>
      <c r="DN13" s="686"/>
      <c r="DO13" s="686"/>
      <c r="DP13" s="687"/>
      <c r="DQ13" s="694">
        <v>343599</v>
      </c>
      <c r="DR13" s="686"/>
      <c r="DS13" s="686"/>
      <c r="DT13" s="686"/>
      <c r="DU13" s="686"/>
      <c r="DV13" s="686"/>
      <c r="DW13" s="686"/>
      <c r="DX13" s="686"/>
      <c r="DY13" s="686"/>
      <c r="DZ13" s="686"/>
      <c r="EA13" s="686"/>
      <c r="EB13" s="686"/>
      <c r="EC13" s="695"/>
    </row>
    <row r="14" spans="2:143" ht="11.25" customHeight="1" x14ac:dyDescent="0.15">
      <c r="B14" s="682" t="s">
        <v>258</v>
      </c>
      <c r="C14" s="683"/>
      <c r="D14" s="683"/>
      <c r="E14" s="683"/>
      <c r="F14" s="683"/>
      <c r="G14" s="683"/>
      <c r="H14" s="683"/>
      <c r="I14" s="683"/>
      <c r="J14" s="683"/>
      <c r="K14" s="683"/>
      <c r="L14" s="683"/>
      <c r="M14" s="683"/>
      <c r="N14" s="683"/>
      <c r="O14" s="683"/>
      <c r="P14" s="683"/>
      <c r="Q14" s="684"/>
      <c r="R14" s="685" t="s">
        <v>128</v>
      </c>
      <c r="S14" s="686"/>
      <c r="T14" s="686"/>
      <c r="U14" s="686"/>
      <c r="V14" s="686"/>
      <c r="W14" s="686"/>
      <c r="X14" s="686"/>
      <c r="Y14" s="687"/>
      <c r="Z14" s="688" t="s">
        <v>128</v>
      </c>
      <c r="AA14" s="688"/>
      <c r="AB14" s="688"/>
      <c r="AC14" s="688"/>
      <c r="AD14" s="689" t="s">
        <v>128</v>
      </c>
      <c r="AE14" s="689"/>
      <c r="AF14" s="689"/>
      <c r="AG14" s="689"/>
      <c r="AH14" s="689"/>
      <c r="AI14" s="689"/>
      <c r="AJ14" s="689"/>
      <c r="AK14" s="689"/>
      <c r="AL14" s="690" t="s">
        <v>128</v>
      </c>
      <c r="AM14" s="691"/>
      <c r="AN14" s="691"/>
      <c r="AO14" s="692"/>
      <c r="AP14" s="682" t="s">
        <v>259</v>
      </c>
      <c r="AQ14" s="683"/>
      <c r="AR14" s="683"/>
      <c r="AS14" s="683"/>
      <c r="AT14" s="683"/>
      <c r="AU14" s="683"/>
      <c r="AV14" s="683"/>
      <c r="AW14" s="683"/>
      <c r="AX14" s="683"/>
      <c r="AY14" s="683"/>
      <c r="AZ14" s="683"/>
      <c r="BA14" s="683"/>
      <c r="BB14" s="683"/>
      <c r="BC14" s="683"/>
      <c r="BD14" s="683"/>
      <c r="BE14" s="683"/>
      <c r="BF14" s="684"/>
      <c r="BG14" s="685">
        <v>33614</v>
      </c>
      <c r="BH14" s="686"/>
      <c r="BI14" s="686"/>
      <c r="BJ14" s="686"/>
      <c r="BK14" s="686"/>
      <c r="BL14" s="686"/>
      <c r="BM14" s="686"/>
      <c r="BN14" s="687"/>
      <c r="BO14" s="688">
        <v>2.9</v>
      </c>
      <c r="BP14" s="688"/>
      <c r="BQ14" s="688"/>
      <c r="BR14" s="688"/>
      <c r="BS14" s="694" t="s">
        <v>235</v>
      </c>
      <c r="BT14" s="686"/>
      <c r="BU14" s="686"/>
      <c r="BV14" s="686"/>
      <c r="BW14" s="686"/>
      <c r="BX14" s="686"/>
      <c r="BY14" s="686"/>
      <c r="BZ14" s="686"/>
      <c r="CA14" s="686"/>
      <c r="CB14" s="695"/>
      <c r="CD14" s="700" t="s">
        <v>260</v>
      </c>
      <c r="CE14" s="701"/>
      <c r="CF14" s="701"/>
      <c r="CG14" s="701"/>
      <c r="CH14" s="701"/>
      <c r="CI14" s="701"/>
      <c r="CJ14" s="701"/>
      <c r="CK14" s="701"/>
      <c r="CL14" s="701"/>
      <c r="CM14" s="701"/>
      <c r="CN14" s="701"/>
      <c r="CO14" s="701"/>
      <c r="CP14" s="701"/>
      <c r="CQ14" s="702"/>
      <c r="CR14" s="685">
        <v>390939</v>
      </c>
      <c r="CS14" s="686"/>
      <c r="CT14" s="686"/>
      <c r="CU14" s="686"/>
      <c r="CV14" s="686"/>
      <c r="CW14" s="686"/>
      <c r="CX14" s="686"/>
      <c r="CY14" s="687"/>
      <c r="CZ14" s="688">
        <v>7.9</v>
      </c>
      <c r="DA14" s="688"/>
      <c r="DB14" s="688"/>
      <c r="DC14" s="688"/>
      <c r="DD14" s="694">
        <v>187173</v>
      </c>
      <c r="DE14" s="686"/>
      <c r="DF14" s="686"/>
      <c r="DG14" s="686"/>
      <c r="DH14" s="686"/>
      <c r="DI14" s="686"/>
      <c r="DJ14" s="686"/>
      <c r="DK14" s="686"/>
      <c r="DL14" s="686"/>
      <c r="DM14" s="686"/>
      <c r="DN14" s="686"/>
      <c r="DO14" s="686"/>
      <c r="DP14" s="687"/>
      <c r="DQ14" s="694">
        <v>188794</v>
      </c>
      <c r="DR14" s="686"/>
      <c r="DS14" s="686"/>
      <c r="DT14" s="686"/>
      <c r="DU14" s="686"/>
      <c r="DV14" s="686"/>
      <c r="DW14" s="686"/>
      <c r="DX14" s="686"/>
      <c r="DY14" s="686"/>
      <c r="DZ14" s="686"/>
      <c r="EA14" s="686"/>
      <c r="EB14" s="686"/>
      <c r="EC14" s="695"/>
    </row>
    <row r="15" spans="2:143" ht="11.25" customHeight="1" x14ac:dyDescent="0.15">
      <c r="B15" s="682" t="s">
        <v>261</v>
      </c>
      <c r="C15" s="683"/>
      <c r="D15" s="683"/>
      <c r="E15" s="683"/>
      <c r="F15" s="683"/>
      <c r="G15" s="683"/>
      <c r="H15" s="683"/>
      <c r="I15" s="683"/>
      <c r="J15" s="683"/>
      <c r="K15" s="683"/>
      <c r="L15" s="683"/>
      <c r="M15" s="683"/>
      <c r="N15" s="683"/>
      <c r="O15" s="683"/>
      <c r="P15" s="683"/>
      <c r="Q15" s="684"/>
      <c r="R15" s="685" t="s">
        <v>235</v>
      </c>
      <c r="S15" s="686"/>
      <c r="T15" s="686"/>
      <c r="U15" s="686"/>
      <c r="V15" s="686"/>
      <c r="W15" s="686"/>
      <c r="X15" s="686"/>
      <c r="Y15" s="687"/>
      <c r="Z15" s="688" t="s">
        <v>128</v>
      </c>
      <c r="AA15" s="688"/>
      <c r="AB15" s="688"/>
      <c r="AC15" s="688"/>
      <c r="AD15" s="689" t="s">
        <v>128</v>
      </c>
      <c r="AE15" s="689"/>
      <c r="AF15" s="689"/>
      <c r="AG15" s="689"/>
      <c r="AH15" s="689"/>
      <c r="AI15" s="689"/>
      <c r="AJ15" s="689"/>
      <c r="AK15" s="689"/>
      <c r="AL15" s="690" t="s">
        <v>128</v>
      </c>
      <c r="AM15" s="691"/>
      <c r="AN15" s="691"/>
      <c r="AO15" s="692"/>
      <c r="AP15" s="682" t="s">
        <v>262</v>
      </c>
      <c r="AQ15" s="683"/>
      <c r="AR15" s="683"/>
      <c r="AS15" s="683"/>
      <c r="AT15" s="683"/>
      <c r="AU15" s="683"/>
      <c r="AV15" s="683"/>
      <c r="AW15" s="683"/>
      <c r="AX15" s="683"/>
      <c r="AY15" s="683"/>
      <c r="AZ15" s="683"/>
      <c r="BA15" s="683"/>
      <c r="BB15" s="683"/>
      <c r="BC15" s="683"/>
      <c r="BD15" s="683"/>
      <c r="BE15" s="683"/>
      <c r="BF15" s="684"/>
      <c r="BG15" s="685">
        <v>35483</v>
      </c>
      <c r="BH15" s="686"/>
      <c r="BI15" s="686"/>
      <c r="BJ15" s="686"/>
      <c r="BK15" s="686"/>
      <c r="BL15" s="686"/>
      <c r="BM15" s="686"/>
      <c r="BN15" s="687"/>
      <c r="BO15" s="688">
        <v>3</v>
      </c>
      <c r="BP15" s="688"/>
      <c r="BQ15" s="688"/>
      <c r="BR15" s="688"/>
      <c r="BS15" s="694" t="s">
        <v>128</v>
      </c>
      <c r="BT15" s="686"/>
      <c r="BU15" s="686"/>
      <c r="BV15" s="686"/>
      <c r="BW15" s="686"/>
      <c r="BX15" s="686"/>
      <c r="BY15" s="686"/>
      <c r="BZ15" s="686"/>
      <c r="CA15" s="686"/>
      <c r="CB15" s="695"/>
      <c r="CD15" s="700" t="s">
        <v>263</v>
      </c>
      <c r="CE15" s="701"/>
      <c r="CF15" s="701"/>
      <c r="CG15" s="701"/>
      <c r="CH15" s="701"/>
      <c r="CI15" s="701"/>
      <c r="CJ15" s="701"/>
      <c r="CK15" s="701"/>
      <c r="CL15" s="701"/>
      <c r="CM15" s="701"/>
      <c r="CN15" s="701"/>
      <c r="CO15" s="701"/>
      <c r="CP15" s="701"/>
      <c r="CQ15" s="702"/>
      <c r="CR15" s="685">
        <v>471814</v>
      </c>
      <c r="CS15" s="686"/>
      <c r="CT15" s="686"/>
      <c r="CU15" s="686"/>
      <c r="CV15" s="686"/>
      <c r="CW15" s="686"/>
      <c r="CX15" s="686"/>
      <c r="CY15" s="687"/>
      <c r="CZ15" s="688">
        <v>9.5</v>
      </c>
      <c r="DA15" s="688"/>
      <c r="DB15" s="688"/>
      <c r="DC15" s="688"/>
      <c r="DD15" s="694">
        <v>116316</v>
      </c>
      <c r="DE15" s="686"/>
      <c r="DF15" s="686"/>
      <c r="DG15" s="686"/>
      <c r="DH15" s="686"/>
      <c r="DI15" s="686"/>
      <c r="DJ15" s="686"/>
      <c r="DK15" s="686"/>
      <c r="DL15" s="686"/>
      <c r="DM15" s="686"/>
      <c r="DN15" s="686"/>
      <c r="DO15" s="686"/>
      <c r="DP15" s="687"/>
      <c r="DQ15" s="694">
        <v>286107</v>
      </c>
      <c r="DR15" s="686"/>
      <c r="DS15" s="686"/>
      <c r="DT15" s="686"/>
      <c r="DU15" s="686"/>
      <c r="DV15" s="686"/>
      <c r="DW15" s="686"/>
      <c r="DX15" s="686"/>
      <c r="DY15" s="686"/>
      <c r="DZ15" s="686"/>
      <c r="EA15" s="686"/>
      <c r="EB15" s="686"/>
      <c r="EC15" s="695"/>
    </row>
    <row r="16" spans="2:143" ht="11.25" customHeight="1" x14ac:dyDescent="0.15">
      <c r="B16" s="682" t="s">
        <v>264</v>
      </c>
      <c r="C16" s="683"/>
      <c r="D16" s="683"/>
      <c r="E16" s="683"/>
      <c r="F16" s="683"/>
      <c r="G16" s="683"/>
      <c r="H16" s="683"/>
      <c r="I16" s="683"/>
      <c r="J16" s="683"/>
      <c r="K16" s="683"/>
      <c r="L16" s="683"/>
      <c r="M16" s="683"/>
      <c r="N16" s="683"/>
      <c r="O16" s="683"/>
      <c r="P16" s="683"/>
      <c r="Q16" s="684"/>
      <c r="R16" s="685">
        <v>4332</v>
      </c>
      <c r="S16" s="686"/>
      <c r="T16" s="686"/>
      <c r="U16" s="686"/>
      <c r="V16" s="686"/>
      <c r="W16" s="686"/>
      <c r="X16" s="686"/>
      <c r="Y16" s="687"/>
      <c r="Z16" s="688">
        <v>0.1</v>
      </c>
      <c r="AA16" s="688"/>
      <c r="AB16" s="688"/>
      <c r="AC16" s="688"/>
      <c r="AD16" s="689">
        <v>4332</v>
      </c>
      <c r="AE16" s="689"/>
      <c r="AF16" s="689"/>
      <c r="AG16" s="689"/>
      <c r="AH16" s="689"/>
      <c r="AI16" s="689"/>
      <c r="AJ16" s="689"/>
      <c r="AK16" s="689"/>
      <c r="AL16" s="690">
        <v>0.2</v>
      </c>
      <c r="AM16" s="691"/>
      <c r="AN16" s="691"/>
      <c r="AO16" s="692"/>
      <c r="AP16" s="682" t="s">
        <v>265</v>
      </c>
      <c r="AQ16" s="683"/>
      <c r="AR16" s="683"/>
      <c r="AS16" s="683"/>
      <c r="AT16" s="683"/>
      <c r="AU16" s="683"/>
      <c r="AV16" s="683"/>
      <c r="AW16" s="683"/>
      <c r="AX16" s="683"/>
      <c r="AY16" s="683"/>
      <c r="AZ16" s="683"/>
      <c r="BA16" s="683"/>
      <c r="BB16" s="683"/>
      <c r="BC16" s="683"/>
      <c r="BD16" s="683"/>
      <c r="BE16" s="683"/>
      <c r="BF16" s="684"/>
      <c r="BG16" s="685">
        <v>20885</v>
      </c>
      <c r="BH16" s="686"/>
      <c r="BI16" s="686"/>
      <c r="BJ16" s="686"/>
      <c r="BK16" s="686"/>
      <c r="BL16" s="686"/>
      <c r="BM16" s="686"/>
      <c r="BN16" s="687"/>
      <c r="BO16" s="688">
        <v>1.8</v>
      </c>
      <c r="BP16" s="688"/>
      <c r="BQ16" s="688"/>
      <c r="BR16" s="688"/>
      <c r="BS16" s="694">
        <v>3481</v>
      </c>
      <c r="BT16" s="686"/>
      <c r="BU16" s="686"/>
      <c r="BV16" s="686"/>
      <c r="BW16" s="686"/>
      <c r="BX16" s="686"/>
      <c r="BY16" s="686"/>
      <c r="BZ16" s="686"/>
      <c r="CA16" s="686"/>
      <c r="CB16" s="695"/>
      <c r="CD16" s="700" t="s">
        <v>266</v>
      </c>
      <c r="CE16" s="701"/>
      <c r="CF16" s="701"/>
      <c r="CG16" s="701"/>
      <c r="CH16" s="701"/>
      <c r="CI16" s="701"/>
      <c r="CJ16" s="701"/>
      <c r="CK16" s="701"/>
      <c r="CL16" s="701"/>
      <c r="CM16" s="701"/>
      <c r="CN16" s="701"/>
      <c r="CO16" s="701"/>
      <c r="CP16" s="701"/>
      <c r="CQ16" s="702"/>
      <c r="CR16" s="685">
        <v>104285</v>
      </c>
      <c r="CS16" s="686"/>
      <c r="CT16" s="686"/>
      <c r="CU16" s="686"/>
      <c r="CV16" s="686"/>
      <c r="CW16" s="686"/>
      <c r="CX16" s="686"/>
      <c r="CY16" s="687"/>
      <c r="CZ16" s="688">
        <v>2.1</v>
      </c>
      <c r="DA16" s="688"/>
      <c r="DB16" s="688"/>
      <c r="DC16" s="688"/>
      <c r="DD16" s="694" t="s">
        <v>128</v>
      </c>
      <c r="DE16" s="686"/>
      <c r="DF16" s="686"/>
      <c r="DG16" s="686"/>
      <c r="DH16" s="686"/>
      <c r="DI16" s="686"/>
      <c r="DJ16" s="686"/>
      <c r="DK16" s="686"/>
      <c r="DL16" s="686"/>
      <c r="DM16" s="686"/>
      <c r="DN16" s="686"/>
      <c r="DO16" s="686"/>
      <c r="DP16" s="687"/>
      <c r="DQ16" s="694">
        <v>19731</v>
      </c>
      <c r="DR16" s="686"/>
      <c r="DS16" s="686"/>
      <c r="DT16" s="686"/>
      <c r="DU16" s="686"/>
      <c r="DV16" s="686"/>
      <c r="DW16" s="686"/>
      <c r="DX16" s="686"/>
      <c r="DY16" s="686"/>
      <c r="DZ16" s="686"/>
      <c r="EA16" s="686"/>
      <c r="EB16" s="686"/>
      <c r="EC16" s="695"/>
    </row>
    <row r="17" spans="2:133" ht="11.25" customHeight="1" x14ac:dyDescent="0.15">
      <c r="B17" s="682" t="s">
        <v>267</v>
      </c>
      <c r="C17" s="683"/>
      <c r="D17" s="683"/>
      <c r="E17" s="683"/>
      <c r="F17" s="683"/>
      <c r="G17" s="683"/>
      <c r="H17" s="683"/>
      <c r="I17" s="683"/>
      <c r="J17" s="683"/>
      <c r="K17" s="683"/>
      <c r="L17" s="683"/>
      <c r="M17" s="683"/>
      <c r="N17" s="683"/>
      <c r="O17" s="683"/>
      <c r="P17" s="683"/>
      <c r="Q17" s="684"/>
      <c r="R17" s="685">
        <v>7153</v>
      </c>
      <c r="S17" s="686"/>
      <c r="T17" s="686"/>
      <c r="U17" s="686"/>
      <c r="V17" s="686"/>
      <c r="W17" s="686"/>
      <c r="X17" s="686"/>
      <c r="Y17" s="687"/>
      <c r="Z17" s="688">
        <v>0.1</v>
      </c>
      <c r="AA17" s="688"/>
      <c r="AB17" s="688"/>
      <c r="AC17" s="688"/>
      <c r="AD17" s="689">
        <v>7153</v>
      </c>
      <c r="AE17" s="689"/>
      <c r="AF17" s="689"/>
      <c r="AG17" s="689"/>
      <c r="AH17" s="689"/>
      <c r="AI17" s="689"/>
      <c r="AJ17" s="689"/>
      <c r="AK17" s="689"/>
      <c r="AL17" s="690">
        <v>0.3</v>
      </c>
      <c r="AM17" s="691"/>
      <c r="AN17" s="691"/>
      <c r="AO17" s="692"/>
      <c r="AP17" s="682" t="s">
        <v>268</v>
      </c>
      <c r="AQ17" s="683"/>
      <c r="AR17" s="683"/>
      <c r="AS17" s="683"/>
      <c r="AT17" s="683"/>
      <c r="AU17" s="683"/>
      <c r="AV17" s="683"/>
      <c r="AW17" s="683"/>
      <c r="AX17" s="683"/>
      <c r="AY17" s="683"/>
      <c r="AZ17" s="683"/>
      <c r="BA17" s="683"/>
      <c r="BB17" s="683"/>
      <c r="BC17" s="683"/>
      <c r="BD17" s="683"/>
      <c r="BE17" s="683"/>
      <c r="BF17" s="684"/>
      <c r="BG17" s="685" t="s">
        <v>128</v>
      </c>
      <c r="BH17" s="686"/>
      <c r="BI17" s="686"/>
      <c r="BJ17" s="686"/>
      <c r="BK17" s="686"/>
      <c r="BL17" s="686"/>
      <c r="BM17" s="686"/>
      <c r="BN17" s="687"/>
      <c r="BO17" s="688" t="s">
        <v>173</v>
      </c>
      <c r="BP17" s="688"/>
      <c r="BQ17" s="688"/>
      <c r="BR17" s="688"/>
      <c r="BS17" s="694" t="s">
        <v>173</v>
      </c>
      <c r="BT17" s="686"/>
      <c r="BU17" s="686"/>
      <c r="BV17" s="686"/>
      <c r="BW17" s="686"/>
      <c r="BX17" s="686"/>
      <c r="BY17" s="686"/>
      <c r="BZ17" s="686"/>
      <c r="CA17" s="686"/>
      <c r="CB17" s="695"/>
      <c r="CD17" s="700" t="s">
        <v>269</v>
      </c>
      <c r="CE17" s="701"/>
      <c r="CF17" s="701"/>
      <c r="CG17" s="701"/>
      <c r="CH17" s="701"/>
      <c r="CI17" s="701"/>
      <c r="CJ17" s="701"/>
      <c r="CK17" s="701"/>
      <c r="CL17" s="701"/>
      <c r="CM17" s="701"/>
      <c r="CN17" s="701"/>
      <c r="CO17" s="701"/>
      <c r="CP17" s="701"/>
      <c r="CQ17" s="702"/>
      <c r="CR17" s="685">
        <v>304366</v>
      </c>
      <c r="CS17" s="686"/>
      <c r="CT17" s="686"/>
      <c r="CU17" s="686"/>
      <c r="CV17" s="686"/>
      <c r="CW17" s="686"/>
      <c r="CX17" s="686"/>
      <c r="CY17" s="687"/>
      <c r="CZ17" s="688">
        <v>6.1</v>
      </c>
      <c r="DA17" s="688"/>
      <c r="DB17" s="688"/>
      <c r="DC17" s="688"/>
      <c r="DD17" s="694" t="s">
        <v>128</v>
      </c>
      <c r="DE17" s="686"/>
      <c r="DF17" s="686"/>
      <c r="DG17" s="686"/>
      <c r="DH17" s="686"/>
      <c r="DI17" s="686"/>
      <c r="DJ17" s="686"/>
      <c r="DK17" s="686"/>
      <c r="DL17" s="686"/>
      <c r="DM17" s="686"/>
      <c r="DN17" s="686"/>
      <c r="DO17" s="686"/>
      <c r="DP17" s="687"/>
      <c r="DQ17" s="694">
        <v>304366</v>
      </c>
      <c r="DR17" s="686"/>
      <c r="DS17" s="686"/>
      <c r="DT17" s="686"/>
      <c r="DU17" s="686"/>
      <c r="DV17" s="686"/>
      <c r="DW17" s="686"/>
      <c r="DX17" s="686"/>
      <c r="DY17" s="686"/>
      <c r="DZ17" s="686"/>
      <c r="EA17" s="686"/>
      <c r="EB17" s="686"/>
      <c r="EC17" s="695"/>
    </row>
    <row r="18" spans="2:133" ht="11.25" customHeight="1" x14ac:dyDescent="0.15">
      <c r="B18" s="682" t="s">
        <v>270</v>
      </c>
      <c r="C18" s="683"/>
      <c r="D18" s="683"/>
      <c r="E18" s="683"/>
      <c r="F18" s="683"/>
      <c r="G18" s="683"/>
      <c r="H18" s="683"/>
      <c r="I18" s="683"/>
      <c r="J18" s="683"/>
      <c r="K18" s="683"/>
      <c r="L18" s="683"/>
      <c r="M18" s="683"/>
      <c r="N18" s="683"/>
      <c r="O18" s="683"/>
      <c r="P18" s="683"/>
      <c r="Q18" s="684"/>
      <c r="R18" s="685">
        <v>8095</v>
      </c>
      <c r="S18" s="686"/>
      <c r="T18" s="686"/>
      <c r="U18" s="686"/>
      <c r="V18" s="686"/>
      <c r="W18" s="686"/>
      <c r="X18" s="686"/>
      <c r="Y18" s="687"/>
      <c r="Z18" s="688">
        <v>0.2</v>
      </c>
      <c r="AA18" s="688"/>
      <c r="AB18" s="688"/>
      <c r="AC18" s="688"/>
      <c r="AD18" s="689">
        <v>8095</v>
      </c>
      <c r="AE18" s="689"/>
      <c r="AF18" s="689"/>
      <c r="AG18" s="689"/>
      <c r="AH18" s="689"/>
      <c r="AI18" s="689"/>
      <c r="AJ18" s="689"/>
      <c r="AK18" s="689"/>
      <c r="AL18" s="690">
        <v>0.3</v>
      </c>
      <c r="AM18" s="691"/>
      <c r="AN18" s="691"/>
      <c r="AO18" s="692"/>
      <c r="AP18" s="682" t="s">
        <v>271</v>
      </c>
      <c r="AQ18" s="683"/>
      <c r="AR18" s="683"/>
      <c r="AS18" s="683"/>
      <c r="AT18" s="683"/>
      <c r="AU18" s="683"/>
      <c r="AV18" s="683"/>
      <c r="AW18" s="683"/>
      <c r="AX18" s="683"/>
      <c r="AY18" s="683"/>
      <c r="AZ18" s="683"/>
      <c r="BA18" s="683"/>
      <c r="BB18" s="683"/>
      <c r="BC18" s="683"/>
      <c r="BD18" s="683"/>
      <c r="BE18" s="683"/>
      <c r="BF18" s="684"/>
      <c r="BG18" s="685" t="s">
        <v>235</v>
      </c>
      <c r="BH18" s="686"/>
      <c r="BI18" s="686"/>
      <c r="BJ18" s="686"/>
      <c r="BK18" s="686"/>
      <c r="BL18" s="686"/>
      <c r="BM18" s="686"/>
      <c r="BN18" s="687"/>
      <c r="BO18" s="688" t="s">
        <v>128</v>
      </c>
      <c r="BP18" s="688"/>
      <c r="BQ18" s="688"/>
      <c r="BR18" s="688"/>
      <c r="BS18" s="694" t="s">
        <v>128</v>
      </c>
      <c r="BT18" s="686"/>
      <c r="BU18" s="686"/>
      <c r="BV18" s="686"/>
      <c r="BW18" s="686"/>
      <c r="BX18" s="686"/>
      <c r="BY18" s="686"/>
      <c r="BZ18" s="686"/>
      <c r="CA18" s="686"/>
      <c r="CB18" s="695"/>
      <c r="CD18" s="700" t="s">
        <v>272</v>
      </c>
      <c r="CE18" s="701"/>
      <c r="CF18" s="701"/>
      <c r="CG18" s="701"/>
      <c r="CH18" s="701"/>
      <c r="CI18" s="701"/>
      <c r="CJ18" s="701"/>
      <c r="CK18" s="701"/>
      <c r="CL18" s="701"/>
      <c r="CM18" s="701"/>
      <c r="CN18" s="701"/>
      <c r="CO18" s="701"/>
      <c r="CP18" s="701"/>
      <c r="CQ18" s="702"/>
      <c r="CR18" s="685" t="s">
        <v>235</v>
      </c>
      <c r="CS18" s="686"/>
      <c r="CT18" s="686"/>
      <c r="CU18" s="686"/>
      <c r="CV18" s="686"/>
      <c r="CW18" s="686"/>
      <c r="CX18" s="686"/>
      <c r="CY18" s="687"/>
      <c r="CZ18" s="688" t="s">
        <v>235</v>
      </c>
      <c r="DA18" s="688"/>
      <c r="DB18" s="688"/>
      <c r="DC18" s="688"/>
      <c r="DD18" s="694" t="s">
        <v>128</v>
      </c>
      <c r="DE18" s="686"/>
      <c r="DF18" s="686"/>
      <c r="DG18" s="686"/>
      <c r="DH18" s="686"/>
      <c r="DI18" s="686"/>
      <c r="DJ18" s="686"/>
      <c r="DK18" s="686"/>
      <c r="DL18" s="686"/>
      <c r="DM18" s="686"/>
      <c r="DN18" s="686"/>
      <c r="DO18" s="686"/>
      <c r="DP18" s="687"/>
      <c r="DQ18" s="694" t="s">
        <v>235</v>
      </c>
      <c r="DR18" s="686"/>
      <c r="DS18" s="686"/>
      <c r="DT18" s="686"/>
      <c r="DU18" s="686"/>
      <c r="DV18" s="686"/>
      <c r="DW18" s="686"/>
      <c r="DX18" s="686"/>
      <c r="DY18" s="686"/>
      <c r="DZ18" s="686"/>
      <c r="EA18" s="686"/>
      <c r="EB18" s="686"/>
      <c r="EC18" s="695"/>
    </row>
    <row r="19" spans="2:133" ht="11.25" customHeight="1" x14ac:dyDescent="0.15">
      <c r="B19" s="682" t="s">
        <v>273</v>
      </c>
      <c r="C19" s="683"/>
      <c r="D19" s="683"/>
      <c r="E19" s="683"/>
      <c r="F19" s="683"/>
      <c r="G19" s="683"/>
      <c r="H19" s="683"/>
      <c r="I19" s="683"/>
      <c r="J19" s="683"/>
      <c r="K19" s="683"/>
      <c r="L19" s="683"/>
      <c r="M19" s="683"/>
      <c r="N19" s="683"/>
      <c r="O19" s="683"/>
      <c r="P19" s="683"/>
      <c r="Q19" s="684"/>
      <c r="R19" s="685">
        <v>4620</v>
      </c>
      <c r="S19" s="686"/>
      <c r="T19" s="686"/>
      <c r="U19" s="686"/>
      <c r="V19" s="686"/>
      <c r="W19" s="686"/>
      <c r="X19" s="686"/>
      <c r="Y19" s="687"/>
      <c r="Z19" s="688">
        <v>0.1</v>
      </c>
      <c r="AA19" s="688"/>
      <c r="AB19" s="688"/>
      <c r="AC19" s="688"/>
      <c r="AD19" s="689">
        <v>4620</v>
      </c>
      <c r="AE19" s="689"/>
      <c r="AF19" s="689"/>
      <c r="AG19" s="689"/>
      <c r="AH19" s="689"/>
      <c r="AI19" s="689"/>
      <c r="AJ19" s="689"/>
      <c r="AK19" s="689"/>
      <c r="AL19" s="690">
        <v>0.2</v>
      </c>
      <c r="AM19" s="691"/>
      <c r="AN19" s="691"/>
      <c r="AO19" s="692"/>
      <c r="AP19" s="682" t="s">
        <v>274</v>
      </c>
      <c r="AQ19" s="683"/>
      <c r="AR19" s="683"/>
      <c r="AS19" s="683"/>
      <c r="AT19" s="683"/>
      <c r="AU19" s="683"/>
      <c r="AV19" s="683"/>
      <c r="AW19" s="683"/>
      <c r="AX19" s="683"/>
      <c r="AY19" s="683"/>
      <c r="AZ19" s="683"/>
      <c r="BA19" s="683"/>
      <c r="BB19" s="683"/>
      <c r="BC19" s="683"/>
      <c r="BD19" s="683"/>
      <c r="BE19" s="683"/>
      <c r="BF19" s="684"/>
      <c r="BG19" s="685" t="s">
        <v>128</v>
      </c>
      <c r="BH19" s="686"/>
      <c r="BI19" s="686"/>
      <c r="BJ19" s="686"/>
      <c r="BK19" s="686"/>
      <c r="BL19" s="686"/>
      <c r="BM19" s="686"/>
      <c r="BN19" s="687"/>
      <c r="BO19" s="688" t="s">
        <v>235</v>
      </c>
      <c r="BP19" s="688"/>
      <c r="BQ19" s="688"/>
      <c r="BR19" s="688"/>
      <c r="BS19" s="694" t="s">
        <v>235</v>
      </c>
      <c r="BT19" s="686"/>
      <c r="BU19" s="686"/>
      <c r="BV19" s="686"/>
      <c r="BW19" s="686"/>
      <c r="BX19" s="686"/>
      <c r="BY19" s="686"/>
      <c r="BZ19" s="686"/>
      <c r="CA19" s="686"/>
      <c r="CB19" s="695"/>
      <c r="CD19" s="700" t="s">
        <v>275</v>
      </c>
      <c r="CE19" s="701"/>
      <c r="CF19" s="701"/>
      <c r="CG19" s="701"/>
      <c r="CH19" s="701"/>
      <c r="CI19" s="701"/>
      <c r="CJ19" s="701"/>
      <c r="CK19" s="701"/>
      <c r="CL19" s="701"/>
      <c r="CM19" s="701"/>
      <c r="CN19" s="701"/>
      <c r="CO19" s="701"/>
      <c r="CP19" s="701"/>
      <c r="CQ19" s="702"/>
      <c r="CR19" s="685" t="s">
        <v>128</v>
      </c>
      <c r="CS19" s="686"/>
      <c r="CT19" s="686"/>
      <c r="CU19" s="686"/>
      <c r="CV19" s="686"/>
      <c r="CW19" s="686"/>
      <c r="CX19" s="686"/>
      <c r="CY19" s="687"/>
      <c r="CZ19" s="688" t="s">
        <v>128</v>
      </c>
      <c r="DA19" s="688"/>
      <c r="DB19" s="688"/>
      <c r="DC19" s="688"/>
      <c r="DD19" s="694" t="s">
        <v>173</v>
      </c>
      <c r="DE19" s="686"/>
      <c r="DF19" s="686"/>
      <c r="DG19" s="686"/>
      <c r="DH19" s="686"/>
      <c r="DI19" s="686"/>
      <c r="DJ19" s="686"/>
      <c r="DK19" s="686"/>
      <c r="DL19" s="686"/>
      <c r="DM19" s="686"/>
      <c r="DN19" s="686"/>
      <c r="DO19" s="686"/>
      <c r="DP19" s="687"/>
      <c r="DQ19" s="694" t="s">
        <v>128</v>
      </c>
      <c r="DR19" s="686"/>
      <c r="DS19" s="686"/>
      <c r="DT19" s="686"/>
      <c r="DU19" s="686"/>
      <c r="DV19" s="686"/>
      <c r="DW19" s="686"/>
      <c r="DX19" s="686"/>
      <c r="DY19" s="686"/>
      <c r="DZ19" s="686"/>
      <c r="EA19" s="686"/>
      <c r="EB19" s="686"/>
      <c r="EC19" s="695"/>
    </row>
    <row r="20" spans="2:133" ht="11.25" customHeight="1" x14ac:dyDescent="0.15">
      <c r="B20" s="682" t="s">
        <v>276</v>
      </c>
      <c r="C20" s="683"/>
      <c r="D20" s="683"/>
      <c r="E20" s="683"/>
      <c r="F20" s="683"/>
      <c r="G20" s="683"/>
      <c r="H20" s="683"/>
      <c r="I20" s="683"/>
      <c r="J20" s="683"/>
      <c r="K20" s="683"/>
      <c r="L20" s="683"/>
      <c r="M20" s="683"/>
      <c r="N20" s="683"/>
      <c r="O20" s="683"/>
      <c r="P20" s="683"/>
      <c r="Q20" s="684"/>
      <c r="R20" s="685">
        <v>2202</v>
      </c>
      <c r="S20" s="686"/>
      <c r="T20" s="686"/>
      <c r="U20" s="686"/>
      <c r="V20" s="686"/>
      <c r="W20" s="686"/>
      <c r="X20" s="686"/>
      <c r="Y20" s="687"/>
      <c r="Z20" s="688">
        <v>0</v>
      </c>
      <c r="AA20" s="688"/>
      <c r="AB20" s="688"/>
      <c r="AC20" s="688"/>
      <c r="AD20" s="689">
        <v>2202</v>
      </c>
      <c r="AE20" s="689"/>
      <c r="AF20" s="689"/>
      <c r="AG20" s="689"/>
      <c r="AH20" s="689"/>
      <c r="AI20" s="689"/>
      <c r="AJ20" s="689"/>
      <c r="AK20" s="689"/>
      <c r="AL20" s="690">
        <v>0.1</v>
      </c>
      <c r="AM20" s="691"/>
      <c r="AN20" s="691"/>
      <c r="AO20" s="692"/>
      <c r="AP20" s="682" t="s">
        <v>277</v>
      </c>
      <c r="AQ20" s="683"/>
      <c r="AR20" s="683"/>
      <c r="AS20" s="683"/>
      <c r="AT20" s="683"/>
      <c r="AU20" s="683"/>
      <c r="AV20" s="683"/>
      <c r="AW20" s="683"/>
      <c r="AX20" s="683"/>
      <c r="AY20" s="683"/>
      <c r="AZ20" s="683"/>
      <c r="BA20" s="683"/>
      <c r="BB20" s="683"/>
      <c r="BC20" s="683"/>
      <c r="BD20" s="683"/>
      <c r="BE20" s="683"/>
      <c r="BF20" s="684"/>
      <c r="BG20" s="685" t="s">
        <v>255</v>
      </c>
      <c r="BH20" s="686"/>
      <c r="BI20" s="686"/>
      <c r="BJ20" s="686"/>
      <c r="BK20" s="686"/>
      <c r="BL20" s="686"/>
      <c r="BM20" s="686"/>
      <c r="BN20" s="687"/>
      <c r="BO20" s="688" t="s">
        <v>255</v>
      </c>
      <c r="BP20" s="688"/>
      <c r="BQ20" s="688"/>
      <c r="BR20" s="688"/>
      <c r="BS20" s="694" t="s">
        <v>235</v>
      </c>
      <c r="BT20" s="686"/>
      <c r="BU20" s="686"/>
      <c r="BV20" s="686"/>
      <c r="BW20" s="686"/>
      <c r="BX20" s="686"/>
      <c r="BY20" s="686"/>
      <c r="BZ20" s="686"/>
      <c r="CA20" s="686"/>
      <c r="CB20" s="695"/>
      <c r="CD20" s="700" t="s">
        <v>278</v>
      </c>
      <c r="CE20" s="701"/>
      <c r="CF20" s="701"/>
      <c r="CG20" s="701"/>
      <c r="CH20" s="701"/>
      <c r="CI20" s="701"/>
      <c r="CJ20" s="701"/>
      <c r="CK20" s="701"/>
      <c r="CL20" s="701"/>
      <c r="CM20" s="701"/>
      <c r="CN20" s="701"/>
      <c r="CO20" s="701"/>
      <c r="CP20" s="701"/>
      <c r="CQ20" s="702"/>
      <c r="CR20" s="685">
        <v>4949393</v>
      </c>
      <c r="CS20" s="686"/>
      <c r="CT20" s="686"/>
      <c r="CU20" s="686"/>
      <c r="CV20" s="686"/>
      <c r="CW20" s="686"/>
      <c r="CX20" s="686"/>
      <c r="CY20" s="687"/>
      <c r="CZ20" s="688">
        <v>100</v>
      </c>
      <c r="DA20" s="688"/>
      <c r="DB20" s="688"/>
      <c r="DC20" s="688"/>
      <c r="DD20" s="694">
        <v>539568</v>
      </c>
      <c r="DE20" s="686"/>
      <c r="DF20" s="686"/>
      <c r="DG20" s="686"/>
      <c r="DH20" s="686"/>
      <c r="DI20" s="686"/>
      <c r="DJ20" s="686"/>
      <c r="DK20" s="686"/>
      <c r="DL20" s="686"/>
      <c r="DM20" s="686"/>
      <c r="DN20" s="686"/>
      <c r="DO20" s="686"/>
      <c r="DP20" s="687"/>
      <c r="DQ20" s="694">
        <v>2858684</v>
      </c>
      <c r="DR20" s="686"/>
      <c r="DS20" s="686"/>
      <c r="DT20" s="686"/>
      <c r="DU20" s="686"/>
      <c r="DV20" s="686"/>
      <c r="DW20" s="686"/>
      <c r="DX20" s="686"/>
      <c r="DY20" s="686"/>
      <c r="DZ20" s="686"/>
      <c r="EA20" s="686"/>
      <c r="EB20" s="686"/>
      <c r="EC20" s="695"/>
    </row>
    <row r="21" spans="2:133" ht="11.25" customHeight="1" x14ac:dyDescent="0.15">
      <c r="B21" s="682" t="s">
        <v>279</v>
      </c>
      <c r="C21" s="683"/>
      <c r="D21" s="683"/>
      <c r="E21" s="683"/>
      <c r="F21" s="683"/>
      <c r="G21" s="683"/>
      <c r="H21" s="683"/>
      <c r="I21" s="683"/>
      <c r="J21" s="683"/>
      <c r="K21" s="683"/>
      <c r="L21" s="683"/>
      <c r="M21" s="683"/>
      <c r="N21" s="683"/>
      <c r="O21" s="683"/>
      <c r="P21" s="683"/>
      <c r="Q21" s="684"/>
      <c r="R21" s="685">
        <v>1273</v>
      </c>
      <c r="S21" s="686"/>
      <c r="T21" s="686"/>
      <c r="U21" s="686"/>
      <c r="V21" s="686"/>
      <c r="W21" s="686"/>
      <c r="X21" s="686"/>
      <c r="Y21" s="687"/>
      <c r="Z21" s="688">
        <v>0</v>
      </c>
      <c r="AA21" s="688"/>
      <c r="AB21" s="688"/>
      <c r="AC21" s="688"/>
      <c r="AD21" s="689">
        <v>1273</v>
      </c>
      <c r="AE21" s="689"/>
      <c r="AF21" s="689"/>
      <c r="AG21" s="689"/>
      <c r="AH21" s="689"/>
      <c r="AI21" s="689"/>
      <c r="AJ21" s="689"/>
      <c r="AK21" s="689"/>
      <c r="AL21" s="690">
        <v>0.1</v>
      </c>
      <c r="AM21" s="691"/>
      <c r="AN21" s="691"/>
      <c r="AO21" s="692"/>
      <c r="AP21" s="704" t="s">
        <v>280</v>
      </c>
      <c r="AQ21" s="705"/>
      <c r="AR21" s="705"/>
      <c r="AS21" s="705"/>
      <c r="AT21" s="705"/>
      <c r="AU21" s="705"/>
      <c r="AV21" s="705"/>
      <c r="AW21" s="705"/>
      <c r="AX21" s="705"/>
      <c r="AY21" s="705"/>
      <c r="AZ21" s="705"/>
      <c r="BA21" s="705"/>
      <c r="BB21" s="705"/>
      <c r="BC21" s="705"/>
      <c r="BD21" s="705"/>
      <c r="BE21" s="705"/>
      <c r="BF21" s="706"/>
      <c r="BG21" s="685" t="s">
        <v>235</v>
      </c>
      <c r="BH21" s="686"/>
      <c r="BI21" s="686"/>
      <c r="BJ21" s="686"/>
      <c r="BK21" s="686"/>
      <c r="BL21" s="686"/>
      <c r="BM21" s="686"/>
      <c r="BN21" s="687"/>
      <c r="BO21" s="688" t="s">
        <v>173</v>
      </c>
      <c r="BP21" s="688"/>
      <c r="BQ21" s="688"/>
      <c r="BR21" s="688"/>
      <c r="BS21" s="694" t="s">
        <v>128</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281</v>
      </c>
      <c r="C22" s="683"/>
      <c r="D22" s="683"/>
      <c r="E22" s="683"/>
      <c r="F22" s="683"/>
      <c r="G22" s="683"/>
      <c r="H22" s="683"/>
      <c r="I22" s="683"/>
      <c r="J22" s="683"/>
      <c r="K22" s="683"/>
      <c r="L22" s="683"/>
      <c r="M22" s="683"/>
      <c r="N22" s="683"/>
      <c r="O22" s="683"/>
      <c r="P22" s="683"/>
      <c r="Q22" s="684"/>
      <c r="R22" s="685">
        <v>1101960</v>
      </c>
      <c r="S22" s="686"/>
      <c r="T22" s="686"/>
      <c r="U22" s="686"/>
      <c r="V22" s="686"/>
      <c r="W22" s="686"/>
      <c r="X22" s="686"/>
      <c r="Y22" s="687"/>
      <c r="Z22" s="688">
        <v>21.4</v>
      </c>
      <c r="AA22" s="688"/>
      <c r="AB22" s="688"/>
      <c r="AC22" s="688"/>
      <c r="AD22" s="689">
        <v>967320</v>
      </c>
      <c r="AE22" s="689"/>
      <c r="AF22" s="689"/>
      <c r="AG22" s="689"/>
      <c r="AH22" s="689"/>
      <c r="AI22" s="689"/>
      <c r="AJ22" s="689"/>
      <c r="AK22" s="689"/>
      <c r="AL22" s="690">
        <v>40.200000000000003</v>
      </c>
      <c r="AM22" s="691"/>
      <c r="AN22" s="691"/>
      <c r="AO22" s="692"/>
      <c r="AP22" s="704" t="s">
        <v>282</v>
      </c>
      <c r="AQ22" s="705"/>
      <c r="AR22" s="705"/>
      <c r="AS22" s="705"/>
      <c r="AT22" s="705"/>
      <c r="AU22" s="705"/>
      <c r="AV22" s="705"/>
      <c r="AW22" s="705"/>
      <c r="AX22" s="705"/>
      <c r="AY22" s="705"/>
      <c r="AZ22" s="705"/>
      <c r="BA22" s="705"/>
      <c r="BB22" s="705"/>
      <c r="BC22" s="705"/>
      <c r="BD22" s="705"/>
      <c r="BE22" s="705"/>
      <c r="BF22" s="706"/>
      <c r="BG22" s="685" t="s">
        <v>128</v>
      </c>
      <c r="BH22" s="686"/>
      <c r="BI22" s="686"/>
      <c r="BJ22" s="686"/>
      <c r="BK22" s="686"/>
      <c r="BL22" s="686"/>
      <c r="BM22" s="686"/>
      <c r="BN22" s="687"/>
      <c r="BO22" s="688" t="s">
        <v>128</v>
      </c>
      <c r="BP22" s="688"/>
      <c r="BQ22" s="688"/>
      <c r="BR22" s="688"/>
      <c r="BS22" s="694" t="s">
        <v>128</v>
      </c>
      <c r="BT22" s="686"/>
      <c r="BU22" s="686"/>
      <c r="BV22" s="686"/>
      <c r="BW22" s="686"/>
      <c r="BX22" s="686"/>
      <c r="BY22" s="686"/>
      <c r="BZ22" s="686"/>
      <c r="CA22" s="686"/>
      <c r="CB22" s="695"/>
      <c r="CD22" s="667" t="s">
        <v>283</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284</v>
      </c>
      <c r="C23" s="683"/>
      <c r="D23" s="683"/>
      <c r="E23" s="683"/>
      <c r="F23" s="683"/>
      <c r="G23" s="683"/>
      <c r="H23" s="683"/>
      <c r="I23" s="683"/>
      <c r="J23" s="683"/>
      <c r="K23" s="683"/>
      <c r="L23" s="683"/>
      <c r="M23" s="683"/>
      <c r="N23" s="683"/>
      <c r="O23" s="683"/>
      <c r="P23" s="683"/>
      <c r="Q23" s="684"/>
      <c r="R23" s="685">
        <v>967320</v>
      </c>
      <c r="S23" s="686"/>
      <c r="T23" s="686"/>
      <c r="U23" s="686"/>
      <c r="V23" s="686"/>
      <c r="W23" s="686"/>
      <c r="X23" s="686"/>
      <c r="Y23" s="687"/>
      <c r="Z23" s="688">
        <v>18.8</v>
      </c>
      <c r="AA23" s="688"/>
      <c r="AB23" s="688"/>
      <c r="AC23" s="688"/>
      <c r="AD23" s="689">
        <v>967320</v>
      </c>
      <c r="AE23" s="689"/>
      <c r="AF23" s="689"/>
      <c r="AG23" s="689"/>
      <c r="AH23" s="689"/>
      <c r="AI23" s="689"/>
      <c r="AJ23" s="689"/>
      <c r="AK23" s="689"/>
      <c r="AL23" s="690">
        <v>40.200000000000003</v>
      </c>
      <c r="AM23" s="691"/>
      <c r="AN23" s="691"/>
      <c r="AO23" s="692"/>
      <c r="AP23" s="704" t="s">
        <v>285</v>
      </c>
      <c r="AQ23" s="705"/>
      <c r="AR23" s="705"/>
      <c r="AS23" s="705"/>
      <c r="AT23" s="705"/>
      <c r="AU23" s="705"/>
      <c r="AV23" s="705"/>
      <c r="AW23" s="705"/>
      <c r="AX23" s="705"/>
      <c r="AY23" s="705"/>
      <c r="AZ23" s="705"/>
      <c r="BA23" s="705"/>
      <c r="BB23" s="705"/>
      <c r="BC23" s="705"/>
      <c r="BD23" s="705"/>
      <c r="BE23" s="705"/>
      <c r="BF23" s="706"/>
      <c r="BG23" s="685" t="s">
        <v>128</v>
      </c>
      <c r="BH23" s="686"/>
      <c r="BI23" s="686"/>
      <c r="BJ23" s="686"/>
      <c r="BK23" s="686"/>
      <c r="BL23" s="686"/>
      <c r="BM23" s="686"/>
      <c r="BN23" s="687"/>
      <c r="BO23" s="688" t="s">
        <v>128</v>
      </c>
      <c r="BP23" s="688"/>
      <c r="BQ23" s="688"/>
      <c r="BR23" s="688"/>
      <c r="BS23" s="694" t="s">
        <v>128</v>
      </c>
      <c r="BT23" s="686"/>
      <c r="BU23" s="686"/>
      <c r="BV23" s="686"/>
      <c r="BW23" s="686"/>
      <c r="BX23" s="686"/>
      <c r="BY23" s="686"/>
      <c r="BZ23" s="686"/>
      <c r="CA23" s="686"/>
      <c r="CB23" s="695"/>
      <c r="CD23" s="667" t="s">
        <v>223</v>
      </c>
      <c r="CE23" s="668"/>
      <c r="CF23" s="668"/>
      <c r="CG23" s="668"/>
      <c r="CH23" s="668"/>
      <c r="CI23" s="668"/>
      <c r="CJ23" s="668"/>
      <c r="CK23" s="668"/>
      <c r="CL23" s="668"/>
      <c r="CM23" s="668"/>
      <c r="CN23" s="668"/>
      <c r="CO23" s="668"/>
      <c r="CP23" s="668"/>
      <c r="CQ23" s="669"/>
      <c r="CR23" s="667" t="s">
        <v>286</v>
      </c>
      <c r="CS23" s="668"/>
      <c r="CT23" s="668"/>
      <c r="CU23" s="668"/>
      <c r="CV23" s="668"/>
      <c r="CW23" s="668"/>
      <c r="CX23" s="668"/>
      <c r="CY23" s="669"/>
      <c r="CZ23" s="667" t="s">
        <v>287</v>
      </c>
      <c r="DA23" s="668"/>
      <c r="DB23" s="668"/>
      <c r="DC23" s="669"/>
      <c r="DD23" s="667" t="s">
        <v>288</v>
      </c>
      <c r="DE23" s="668"/>
      <c r="DF23" s="668"/>
      <c r="DG23" s="668"/>
      <c r="DH23" s="668"/>
      <c r="DI23" s="668"/>
      <c r="DJ23" s="668"/>
      <c r="DK23" s="669"/>
      <c r="DL23" s="716" t="s">
        <v>289</v>
      </c>
      <c r="DM23" s="717"/>
      <c r="DN23" s="717"/>
      <c r="DO23" s="717"/>
      <c r="DP23" s="717"/>
      <c r="DQ23" s="717"/>
      <c r="DR23" s="717"/>
      <c r="DS23" s="717"/>
      <c r="DT23" s="717"/>
      <c r="DU23" s="717"/>
      <c r="DV23" s="718"/>
      <c r="DW23" s="667" t="s">
        <v>290</v>
      </c>
      <c r="DX23" s="668"/>
      <c r="DY23" s="668"/>
      <c r="DZ23" s="668"/>
      <c r="EA23" s="668"/>
      <c r="EB23" s="668"/>
      <c r="EC23" s="669"/>
    </row>
    <row r="24" spans="2:133" ht="11.25" customHeight="1" x14ac:dyDescent="0.15">
      <c r="B24" s="682" t="s">
        <v>291</v>
      </c>
      <c r="C24" s="683"/>
      <c r="D24" s="683"/>
      <c r="E24" s="683"/>
      <c r="F24" s="683"/>
      <c r="G24" s="683"/>
      <c r="H24" s="683"/>
      <c r="I24" s="683"/>
      <c r="J24" s="683"/>
      <c r="K24" s="683"/>
      <c r="L24" s="683"/>
      <c r="M24" s="683"/>
      <c r="N24" s="683"/>
      <c r="O24" s="683"/>
      <c r="P24" s="683"/>
      <c r="Q24" s="684"/>
      <c r="R24" s="685">
        <v>134640</v>
      </c>
      <c r="S24" s="686"/>
      <c r="T24" s="686"/>
      <c r="U24" s="686"/>
      <c r="V24" s="686"/>
      <c r="W24" s="686"/>
      <c r="X24" s="686"/>
      <c r="Y24" s="687"/>
      <c r="Z24" s="688">
        <v>2.6</v>
      </c>
      <c r="AA24" s="688"/>
      <c r="AB24" s="688"/>
      <c r="AC24" s="688"/>
      <c r="AD24" s="689" t="s">
        <v>128</v>
      </c>
      <c r="AE24" s="689"/>
      <c r="AF24" s="689"/>
      <c r="AG24" s="689"/>
      <c r="AH24" s="689"/>
      <c r="AI24" s="689"/>
      <c r="AJ24" s="689"/>
      <c r="AK24" s="689"/>
      <c r="AL24" s="690" t="s">
        <v>173</v>
      </c>
      <c r="AM24" s="691"/>
      <c r="AN24" s="691"/>
      <c r="AO24" s="692"/>
      <c r="AP24" s="704" t="s">
        <v>292</v>
      </c>
      <c r="AQ24" s="705"/>
      <c r="AR24" s="705"/>
      <c r="AS24" s="705"/>
      <c r="AT24" s="705"/>
      <c r="AU24" s="705"/>
      <c r="AV24" s="705"/>
      <c r="AW24" s="705"/>
      <c r="AX24" s="705"/>
      <c r="AY24" s="705"/>
      <c r="AZ24" s="705"/>
      <c r="BA24" s="705"/>
      <c r="BB24" s="705"/>
      <c r="BC24" s="705"/>
      <c r="BD24" s="705"/>
      <c r="BE24" s="705"/>
      <c r="BF24" s="706"/>
      <c r="BG24" s="685" t="s">
        <v>235</v>
      </c>
      <c r="BH24" s="686"/>
      <c r="BI24" s="686"/>
      <c r="BJ24" s="686"/>
      <c r="BK24" s="686"/>
      <c r="BL24" s="686"/>
      <c r="BM24" s="686"/>
      <c r="BN24" s="687"/>
      <c r="BO24" s="688" t="s">
        <v>128</v>
      </c>
      <c r="BP24" s="688"/>
      <c r="BQ24" s="688"/>
      <c r="BR24" s="688"/>
      <c r="BS24" s="694" t="s">
        <v>235</v>
      </c>
      <c r="BT24" s="686"/>
      <c r="BU24" s="686"/>
      <c r="BV24" s="686"/>
      <c r="BW24" s="686"/>
      <c r="BX24" s="686"/>
      <c r="BY24" s="686"/>
      <c r="BZ24" s="686"/>
      <c r="CA24" s="686"/>
      <c r="CB24" s="695"/>
      <c r="CD24" s="696" t="s">
        <v>293</v>
      </c>
      <c r="CE24" s="697"/>
      <c r="CF24" s="697"/>
      <c r="CG24" s="697"/>
      <c r="CH24" s="697"/>
      <c r="CI24" s="697"/>
      <c r="CJ24" s="697"/>
      <c r="CK24" s="697"/>
      <c r="CL24" s="697"/>
      <c r="CM24" s="697"/>
      <c r="CN24" s="697"/>
      <c r="CO24" s="697"/>
      <c r="CP24" s="697"/>
      <c r="CQ24" s="698"/>
      <c r="CR24" s="674">
        <v>1509776</v>
      </c>
      <c r="CS24" s="675"/>
      <c r="CT24" s="675"/>
      <c r="CU24" s="675"/>
      <c r="CV24" s="675"/>
      <c r="CW24" s="675"/>
      <c r="CX24" s="675"/>
      <c r="CY24" s="676"/>
      <c r="CZ24" s="679">
        <v>30.5</v>
      </c>
      <c r="DA24" s="680"/>
      <c r="DB24" s="680"/>
      <c r="DC24" s="699"/>
      <c r="DD24" s="724">
        <v>1121555</v>
      </c>
      <c r="DE24" s="675"/>
      <c r="DF24" s="675"/>
      <c r="DG24" s="675"/>
      <c r="DH24" s="675"/>
      <c r="DI24" s="675"/>
      <c r="DJ24" s="675"/>
      <c r="DK24" s="676"/>
      <c r="DL24" s="724">
        <v>1046182</v>
      </c>
      <c r="DM24" s="675"/>
      <c r="DN24" s="675"/>
      <c r="DO24" s="675"/>
      <c r="DP24" s="675"/>
      <c r="DQ24" s="675"/>
      <c r="DR24" s="675"/>
      <c r="DS24" s="675"/>
      <c r="DT24" s="675"/>
      <c r="DU24" s="675"/>
      <c r="DV24" s="676"/>
      <c r="DW24" s="679">
        <v>41.5</v>
      </c>
      <c r="DX24" s="680"/>
      <c r="DY24" s="680"/>
      <c r="DZ24" s="680"/>
      <c r="EA24" s="680"/>
      <c r="EB24" s="680"/>
      <c r="EC24" s="681"/>
    </row>
    <row r="25" spans="2:133" ht="11.25" customHeight="1" x14ac:dyDescent="0.15">
      <c r="B25" s="682" t="s">
        <v>294</v>
      </c>
      <c r="C25" s="683"/>
      <c r="D25" s="683"/>
      <c r="E25" s="683"/>
      <c r="F25" s="683"/>
      <c r="G25" s="683"/>
      <c r="H25" s="683"/>
      <c r="I25" s="683"/>
      <c r="J25" s="683"/>
      <c r="K25" s="683"/>
      <c r="L25" s="683"/>
      <c r="M25" s="683"/>
      <c r="N25" s="683"/>
      <c r="O25" s="683"/>
      <c r="P25" s="683"/>
      <c r="Q25" s="684"/>
      <c r="R25" s="685" t="s">
        <v>235</v>
      </c>
      <c r="S25" s="686"/>
      <c r="T25" s="686"/>
      <c r="U25" s="686"/>
      <c r="V25" s="686"/>
      <c r="W25" s="686"/>
      <c r="X25" s="686"/>
      <c r="Y25" s="687"/>
      <c r="Z25" s="688" t="s">
        <v>128</v>
      </c>
      <c r="AA25" s="688"/>
      <c r="AB25" s="688"/>
      <c r="AC25" s="688"/>
      <c r="AD25" s="689" t="s">
        <v>235</v>
      </c>
      <c r="AE25" s="689"/>
      <c r="AF25" s="689"/>
      <c r="AG25" s="689"/>
      <c r="AH25" s="689"/>
      <c r="AI25" s="689"/>
      <c r="AJ25" s="689"/>
      <c r="AK25" s="689"/>
      <c r="AL25" s="690" t="s">
        <v>128</v>
      </c>
      <c r="AM25" s="691"/>
      <c r="AN25" s="691"/>
      <c r="AO25" s="692"/>
      <c r="AP25" s="704" t="s">
        <v>295</v>
      </c>
      <c r="AQ25" s="705"/>
      <c r="AR25" s="705"/>
      <c r="AS25" s="705"/>
      <c r="AT25" s="705"/>
      <c r="AU25" s="705"/>
      <c r="AV25" s="705"/>
      <c r="AW25" s="705"/>
      <c r="AX25" s="705"/>
      <c r="AY25" s="705"/>
      <c r="AZ25" s="705"/>
      <c r="BA25" s="705"/>
      <c r="BB25" s="705"/>
      <c r="BC25" s="705"/>
      <c r="BD25" s="705"/>
      <c r="BE25" s="705"/>
      <c r="BF25" s="706"/>
      <c r="BG25" s="685" t="s">
        <v>128</v>
      </c>
      <c r="BH25" s="686"/>
      <c r="BI25" s="686"/>
      <c r="BJ25" s="686"/>
      <c r="BK25" s="686"/>
      <c r="BL25" s="686"/>
      <c r="BM25" s="686"/>
      <c r="BN25" s="687"/>
      <c r="BO25" s="688" t="s">
        <v>235</v>
      </c>
      <c r="BP25" s="688"/>
      <c r="BQ25" s="688"/>
      <c r="BR25" s="688"/>
      <c r="BS25" s="694" t="s">
        <v>235</v>
      </c>
      <c r="BT25" s="686"/>
      <c r="BU25" s="686"/>
      <c r="BV25" s="686"/>
      <c r="BW25" s="686"/>
      <c r="BX25" s="686"/>
      <c r="BY25" s="686"/>
      <c r="BZ25" s="686"/>
      <c r="CA25" s="686"/>
      <c r="CB25" s="695"/>
      <c r="CD25" s="700" t="s">
        <v>296</v>
      </c>
      <c r="CE25" s="701"/>
      <c r="CF25" s="701"/>
      <c r="CG25" s="701"/>
      <c r="CH25" s="701"/>
      <c r="CI25" s="701"/>
      <c r="CJ25" s="701"/>
      <c r="CK25" s="701"/>
      <c r="CL25" s="701"/>
      <c r="CM25" s="701"/>
      <c r="CN25" s="701"/>
      <c r="CO25" s="701"/>
      <c r="CP25" s="701"/>
      <c r="CQ25" s="702"/>
      <c r="CR25" s="685">
        <v>713004</v>
      </c>
      <c r="CS25" s="721"/>
      <c r="CT25" s="721"/>
      <c r="CU25" s="721"/>
      <c r="CV25" s="721"/>
      <c r="CW25" s="721"/>
      <c r="CX25" s="721"/>
      <c r="CY25" s="722"/>
      <c r="CZ25" s="690">
        <v>14.4</v>
      </c>
      <c r="DA25" s="719"/>
      <c r="DB25" s="719"/>
      <c r="DC25" s="723"/>
      <c r="DD25" s="694">
        <v>671004</v>
      </c>
      <c r="DE25" s="721"/>
      <c r="DF25" s="721"/>
      <c r="DG25" s="721"/>
      <c r="DH25" s="721"/>
      <c r="DI25" s="721"/>
      <c r="DJ25" s="721"/>
      <c r="DK25" s="722"/>
      <c r="DL25" s="694">
        <v>595765</v>
      </c>
      <c r="DM25" s="721"/>
      <c r="DN25" s="721"/>
      <c r="DO25" s="721"/>
      <c r="DP25" s="721"/>
      <c r="DQ25" s="721"/>
      <c r="DR25" s="721"/>
      <c r="DS25" s="721"/>
      <c r="DT25" s="721"/>
      <c r="DU25" s="721"/>
      <c r="DV25" s="722"/>
      <c r="DW25" s="690">
        <v>23.6</v>
      </c>
      <c r="DX25" s="719"/>
      <c r="DY25" s="719"/>
      <c r="DZ25" s="719"/>
      <c r="EA25" s="719"/>
      <c r="EB25" s="719"/>
      <c r="EC25" s="720"/>
    </row>
    <row r="26" spans="2:133" ht="11.25" customHeight="1" x14ac:dyDescent="0.15">
      <c r="B26" s="682" t="s">
        <v>297</v>
      </c>
      <c r="C26" s="683"/>
      <c r="D26" s="683"/>
      <c r="E26" s="683"/>
      <c r="F26" s="683"/>
      <c r="G26" s="683"/>
      <c r="H26" s="683"/>
      <c r="I26" s="683"/>
      <c r="J26" s="683"/>
      <c r="K26" s="683"/>
      <c r="L26" s="683"/>
      <c r="M26" s="683"/>
      <c r="N26" s="683"/>
      <c r="O26" s="683"/>
      <c r="P26" s="683"/>
      <c r="Q26" s="684"/>
      <c r="R26" s="685">
        <v>2516138</v>
      </c>
      <c r="S26" s="686"/>
      <c r="T26" s="686"/>
      <c r="U26" s="686"/>
      <c r="V26" s="686"/>
      <c r="W26" s="686"/>
      <c r="X26" s="686"/>
      <c r="Y26" s="687"/>
      <c r="Z26" s="688">
        <v>48.8</v>
      </c>
      <c r="AA26" s="688"/>
      <c r="AB26" s="688"/>
      <c r="AC26" s="688"/>
      <c r="AD26" s="689">
        <v>2381498</v>
      </c>
      <c r="AE26" s="689"/>
      <c r="AF26" s="689"/>
      <c r="AG26" s="689"/>
      <c r="AH26" s="689"/>
      <c r="AI26" s="689"/>
      <c r="AJ26" s="689"/>
      <c r="AK26" s="689"/>
      <c r="AL26" s="690">
        <v>99</v>
      </c>
      <c r="AM26" s="691"/>
      <c r="AN26" s="691"/>
      <c r="AO26" s="692"/>
      <c r="AP26" s="704" t="s">
        <v>298</v>
      </c>
      <c r="AQ26" s="725"/>
      <c r="AR26" s="725"/>
      <c r="AS26" s="725"/>
      <c r="AT26" s="725"/>
      <c r="AU26" s="725"/>
      <c r="AV26" s="725"/>
      <c r="AW26" s="725"/>
      <c r="AX26" s="725"/>
      <c r="AY26" s="725"/>
      <c r="AZ26" s="725"/>
      <c r="BA26" s="725"/>
      <c r="BB26" s="725"/>
      <c r="BC26" s="725"/>
      <c r="BD26" s="725"/>
      <c r="BE26" s="725"/>
      <c r="BF26" s="706"/>
      <c r="BG26" s="685" t="s">
        <v>235</v>
      </c>
      <c r="BH26" s="686"/>
      <c r="BI26" s="686"/>
      <c r="BJ26" s="686"/>
      <c r="BK26" s="686"/>
      <c r="BL26" s="686"/>
      <c r="BM26" s="686"/>
      <c r="BN26" s="687"/>
      <c r="BO26" s="688" t="s">
        <v>235</v>
      </c>
      <c r="BP26" s="688"/>
      <c r="BQ26" s="688"/>
      <c r="BR26" s="688"/>
      <c r="BS26" s="694" t="s">
        <v>128</v>
      </c>
      <c r="BT26" s="686"/>
      <c r="BU26" s="686"/>
      <c r="BV26" s="686"/>
      <c r="BW26" s="686"/>
      <c r="BX26" s="686"/>
      <c r="BY26" s="686"/>
      <c r="BZ26" s="686"/>
      <c r="CA26" s="686"/>
      <c r="CB26" s="695"/>
      <c r="CD26" s="700" t="s">
        <v>299</v>
      </c>
      <c r="CE26" s="701"/>
      <c r="CF26" s="701"/>
      <c r="CG26" s="701"/>
      <c r="CH26" s="701"/>
      <c r="CI26" s="701"/>
      <c r="CJ26" s="701"/>
      <c r="CK26" s="701"/>
      <c r="CL26" s="701"/>
      <c r="CM26" s="701"/>
      <c r="CN26" s="701"/>
      <c r="CO26" s="701"/>
      <c r="CP26" s="701"/>
      <c r="CQ26" s="702"/>
      <c r="CR26" s="685">
        <v>402934</v>
      </c>
      <c r="CS26" s="686"/>
      <c r="CT26" s="686"/>
      <c r="CU26" s="686"/>
      <c r="CV26" s="686"/>
      <c r="CW26" s="686"/>
      <c r="CX26" s="686"/>
      <c r="CY26" s="687"/>
      <c r="CZ26" s="690">
        <v>8.1</v>
      </c>
      <c r="DA26" s="719"/>
      <c r="DB26" s="719"/>
      <c r="DC26" s="723"/>
      <c r="DD26" s="694">
        <v>378880</v>
      </c>
      <c r="DE26" s="686"/>
      <c r="DF26" s="686"/>
      <c r="DG26" s="686"/>
      <c r="DH26" s="686"/>
      <c r="DI26" s="686"/>
      <c r="DJ26" s="686"/>
      <c r="DK26" s="687"/>
      <c r="DL26" s="694" t="s">
        <v>128</v>
      </c>
      <c r="DM26" s="686"/>
      <c r="DN26" s="686"/>
      <c r="DO26" s="686"/>
      <c r="DP26" s="686"/>
      <c r="DQ26" s="686"/>
      <c r="DR26" s="686"/>
      <c r="DS26" s="686"/>
      <c r="DT26" s="686"/>
      <c r="DU26" s="686"/>
      <c r="DV26" s="687"/>
      <c r="DW26" s="690" t="s">
        <v>235</v>
      </c>
      <c r="DX26" s="719"/>
      <c r="DY26" s="719"/>
      <c r="DZ26" s="719"/>
      <c r="EA26" s="719"/>
      <c r="EB26" s="719"/>
      <c r="EC26" s="720"/>
    </row>
    <row r="27" spans="2:133" ht="11.25" customHeight="1" x14ac:dyDescent="0.15">
      <c r="B27" s="682" t="s">
        <v>300</v>
      </c>
      <c r="C27" s="683"/>
      <c r="D27" s="683"/>
      <c r="E27" s="683"/>
      <c r="F27" s="683"/>
      <c r="G27" s="683"/>
      <c r="H27" s="683"/>
      <c r="I27" s="683"/>
      <c r="J27" s="683"/>
      <c r="K27" s="683"/>
      <c r="L27" s="683"/>
      <c r="M27" s="683"/>
      <c r="N27" s="683"/>
      <c r="O27" s="683"/>
      <c r="P27" s="683"/>
      <c r="Q27" s="684"/>
      <c r="R27" s="685">
        <v>1151</v>
      </c>
      <c r="S27" s="686"/>
      <c r="T27" s="686"/>
      <c r="U27" s="686"/>
      <c r="V27" s="686"/>
      <c r="W27" s="686"/>
      <c r="X27" s="686"/>
      <c r="Y27" s="687"/>
      <c r="Z27" s="688">
        <v>0</v>
      </c>
      <c r="AA27" s="688"/>
      <c r="AB27" s="688"/>
      <c r="AC27" s="688"/>
      <c r="AD27" s="689">
        <v>1151</v>
      </c>
      <c r="AE27" s="689"/>
      <c r="AF27" s="689"/>
      <c r="AG27" s="689"/>
      <c r="AH27" s="689"/>
      <c r="AI27" s="689"/>
      <c r="AJ27" s="689"/>
      <c r="AK27" s="689"/>
      <c r="AL27" s="690">
        <v>0</v>
      </c>
      <c r="AM27" s="691"/>
      <c r="AN27" s="691"/>
      <c r="AO27" s="692"/>
      <c r="AP27" s="682" t="s">
        <v>301</v>
      </c>
      <c r="AQ27" s="683"/>
      <c r="AR27" s="683"/>
      <c r="AS27" s="683"/>
      <c r="AT27" s="683"/>
      <c r="AU27" s="683"/>
      <c r="AV27" s="683"/>
      <c r="AW27" s="683"/>
      <c r="AX27" s="683"/>
      <c r="AY27" s="683"/>
      <c r="AZ27" s="683"/>
      <c r="BA27" s="683"/>
      <c r="BB27" s="683"/>
      <c r="BC27" s="683"/>
      <c r="BD27" s="683"/>
      <c r="BE27" s="683"/>
      <c r="BF27" s="684"/>
      <c r="BG27" s="685">
        <v>1176569</v>
      </c>
      <c r="BH27" s="686"/>
      <c r="BI27" s="686"/>
      <c r="BJ27" s="686"/>
      <c r="BK27" s="686"/>
      <c r="BL27" s="686"/>
      <c r="BM27" s="686"/>
      <c r="BN27" s="687"/>
      <c r="BO27" s="688">
        <v>100</v>
      </c>
      <c r="BP27" s="688"/>
      <c r="BQ27" s="688"/>
      <c r="BR27" s="688"/>
      <c r="BS27" s="694">
        <v>10124</v>
      </c>
      <c r="BT27" s="686"/>
      <c r="BU27" s="686"/>
      <c r="BV27" s="686"/>
      <c r="BW27" s="686"/>
      <c r="BX27" s="686"/>
      <c r="BY27" s="686"/>
      <c r="BZ27" s="686"/>
      <c r="CA27" s="686"/>
      <c r="CB27" s="695"/>
      <c r="CD27" s="700" t="s">
        <v>302</v>
      </c>
      <c r="CE27" s="701"/>
      <c r="CF27" s="701"/>
      <c r="CG27" s="701"/>
      <c r="CH27" s="701"/>
      <c r="CI27" s="701"/>
      <c r="CJ27" s="701"/>
      <c r="CK27" s="701"/>
      <c r="CL27" s="701"/>
      <c r="CM27" s="701"/>
      <c r="CN27" s="701"/>
      <c r="CO27" s="701"/>
      <c r="CP27" s="701"/>
      <c r="CQ27" s="702"/>
      <c r="CR27" s="685">
        <v>492406</v>
      </c>
      <c r="CS27" s="721"/>
      <c r="CT27" s="721"/>
      <c r="CU27" s="721"/>
      <c r="CV27" s="721"/>
      <c r="CW27" s="721"/>
      <c r="CX27" s="721"/>
      <c r="CY27" s="722"/>
      <c r="CZ27" s="690">
        <v>9.9</v>
      </c>
      <c r="DA27" s="719"/>
      <c r="DB27" s="719"/>
      <c r="DC27" s="723"/>
      <c r="DD27" s="694">
        <v>146185</v>
      </c>
      <c r="DE27" s="721"/>
      <c r="DF27" s="721"/>
      <c r="DG27" s="721"/>
      <c r="DH27" s="721"/>
      <c r="DI27" s="721"/>
      <c r="DJ27" s="721"/>
      <c r="DK27" s="722"/>
      <c r="DL27" s="694">
        <v>146051</v>
      </c>
      <c r="DM27" s="721"/>
      <c r="DN27" s="721"/>
      <c r="DO27" s="721"/>
      <c r="DP27" s="721"/>
      <c r="DQ27" s="721"/>
      <c r="DR27" s="721"/>
      <c r="DS27" s="721"/>
      <c r="DT27" s="721"/>
      <c r="DU27" s="721"/>
      <c r="DV27" s="722"/>
      <c r="DW27" s="690">
        <v>5.8</v>
      </c>
      <c r="DX27" s="719"/>
      <c r="DY27" s="719"/>
      <c r="DZ27" s="719"/>
      <c r="EA27" s="719"/>
      <c r="EB27" s="719"/>
      <c r="EC27" s="720"/>
    </row>
    <row r="28" spans="2:133" ht="11.25" customHeight="1" x14ac:dyDescent="0.15">
      <c r="B28" s="682" t="s">
        <v>303</v>
      </c>
      <c r="C28" s="683"/>
      <c r="D28" s="683"/>
      <c r="E28" s="683"/>
      <c r="F28" s="683"/>
      <c r="G28" s="683"/>
      <c r="H28" s="683"/>
      <c r="I28" s="683"/>
      <c r="J28" s="683"/>
      <c r="K28" s="683"/>
      <c r="L28" s="683"/>
      <c r="M28" s="683"/>
      <c r="N28" s="683"/>
      <c r="O28" s="683"/>
      <c r="P28" s="683"/>
      <c r="Q28" s="684"/>
      <c r="R28" s="685">
        <v>10320</v>
      </c>
      <c r="S28" s="686"/>
      <c r="T28" s="686"/>
      <c r="U28" s="686"/>
      <c r="V28" s="686"/>
      <c r="W28" s="686"/>
      <c r="X28" s="686"/>
      <c r="Y28" s="687"/>
      <c r="Z28" s="688">
        <v>0.2</v>
      </c>
      <c r="AA28" s="688"/>
      <c r="AB28" s="688"/>
      <c r="AC28" s="688"/>
      <c r="AD28" s="689" t="s">
        <v>128</v>
      </c>
      <c r="AE28" s="689"/>
      <c r="AF28" s="689"/>
      <c r="AG28" s="689"/>
      <c r="AH28" s="689"/>
      <c r="AI28" s="689"/>
      <c r="AJ28" s="689"/>
      <c r="AK28" s="689"/>
      <c r="AL28" s="690" t="s">
        <v>173</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304</v>
      </c>
      <c r="CE28" s="701"/>
      <c r="CF28" s="701"/>
      <c r="CG28" s="701"/>
      <c r="CH28" s="701"/>
      <c r="CI28" s="701"/>
      <c r="CJ28" s="701"/>
      <c r="CK28" s="701"/>
      <c r="CL28" s="701"/>
      <c r="CM28" s="701"/>
      <c r="CN28" s="701"/>
      <c r="CO28" s="701"/>
      <c r="CP28" s="701"/>
      <c r="CQ28" s="702"/>
      <c r="CR28" s="685">
        <v>304366</v>
      </c>
      <c r="CS28" s="686"/>
      <c r="CT28" s="686"/>
      <c r="CU28" s="686"/>
      <c r="CV28" s="686"/>
      <c r="CW28" s="686"/>
      <c r="CX28" s="686"/>
      <c r="CY28" s="687"/>
      <c r="CZ28" s="690">
        <v>6.1</v>
      </c>
      <c r="DA28" s="719"/>
      <c r="DB28" s="719"/>
      <c r="DC28" s="723"/>
      <c r="DD28" s="694">
        <v>304366</v>
      </c>
      <c r="DE28" s="686"/>
      <c r="DF28" s="686"/>
      <c r="DG28" s="686"/>
      <c r="DH28" s="686"/>
      <c r="DI28" s="686"/>
      <c r="DJ28" s="686"/>
      <c r="DK28" s="687"/>
      <c r="DL28" s="694">
        <v>304366</v>
      </c>
      <c r="DM28" s="686"/>
      <c r="DN28" s="686"/>
      <c r="DO28" s="686"/>
      <c r="DP28" s="686"/>
      <c r="DQ28" s="686"/>
      <c r="DR28" s="686"/>
      <c r="DS28" s="686"/>
      <c r="DT28" s="686"/>
      <c r="DU28" s="686"/>
      <c r="DV28" s="687"/>
      <c r="DW28" s="690">
        <v>12.1</v>
      </c>
      <c r="DX28" s="719"/>
      <c r="DY28" s="719"/>
      <c r="DZ28" s="719"/>
      <c r="EA28" s="719"/>
      <c r="EB28" s="719"/>
      <c r="EC28" s="720"/>
    </row>
    <row r="29" spans="2:133" ht="11.25" customHeight="1" x14ac:dyDescent="0.15">
      <c r="B29" s="682" t="s">
        <v>305</v>
      </c>
      <c r="C29" s="683"/>
      <c r="D29" s="683"/>
      <c r="E29" s="683"/>
      <c r="F29" s="683"/>
      <c r="G29" s="683"/>
      <c r="H29" s="683"/>
      <c r="I29" s="683"/>
      <c r="J29" s="683"/>
      <c r="K29" s="683"/>
      <c r="L29" s="683"/>
      <c r="M29" s="683"/>
      <c r="N29" s="683"/>
      <c r="O29" s="683"/>
      <c r="P29" s="683"/>
      <c r="Q29" s="684"/>
      <c r="R29" s="685">
        <v>10248</v>
      </c>
      <c r="S29" s="686"/>
      <c r="T29" s="686"/>
      <c r="U29" s="686"/>
      <c r="V29" s="686"/>
      <c r="W29" s="686"/>
      <c r="X29" s="686"/>
      <c r="Y29" s="687"/>
      <c r="Z29" s="688">
        <v>0.2</v>
      </c>
      <c r="AA29" s="688"/>
      <c r="AB29" s="688"/>
      <c r="AC29" s="688"/>
      <c r="AD29" s="689">
        <v>3772</v>
      </c>
      <c r="AE29" s="689"/>
      <c r="AF29" s="689"/>
      <c r="AG29" s="689"/>
      <c r="AH29" s="689"/>
      <c r="AI29" s="689"/>
      <c r="AJ29" s="689"/>
      <c r="AK29" s="689"/>
      <c r="AL29" s="690">
        <v>0.2</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9" t="s">
        <v>306</v>
      </c>
      <c r="CE29" s="730"/>
      <c r="CF29" s="700" t="s">
        <v>70</v>
      </c>
      <c r="CG29" s="701"/>
      <c r="CH29" s="701"/>
      <c r="CI29" s="701"/>
      <c r="CJ29" s="701"/>
      <c r="CK29" s="701"/>
      <c r="CL29" s="701"/>
      <c r="CM29" s="701"/>
      <c r="CN29" s="701"/>
      <c r="CO29" s="701"/>
      <c r="CP29" s="701"/>
      <c r="CQ29" s="702"/>
      <c r="CR29" s="685">
        <v>304366</v>
      </c>
      <c r="CS29" s="721"/>
      <c r="CT29" s="721"/>
      <c r="CU29" s="721"/>
      <c r="CV29" s="721"/>
      <c r="CW29" s="721"/>
      <c r="CX29" s="721"/>
      <c r="CY29" s="722"/>
      <c r="CZ29" s="690">
        <v>6.1</v>
      </c>
      <c r="DA29" s="719"/>
      <c r="DB29" s="719"/>
      <c r="DC29" s="723"/>
      <c r="DD29" s="694">
        <v>304366</v>
      </c>
      <c r="DE29" s="721"/>
      <c r="DF29" s="721"/>
      <c r="DG29" s="721"/>
      <c r="DH29" s="721"/>
      <c r="DI29" s="721"/>
      <c r="DJ29" s="721"/>
      <c r="DK29" s="722"/>
      <c r="DL29" s="694">
        <v>304366</v>
      </c>
      <c r="DM29" s="721"/>
      <c r="DN29" s="721"/>
      <c r="DO29" s="721"/>
      <c r="DP29" s="721"/>
      <c r="DQ29" s="721"/>
      <c r="DR29" s="721"/>
      <c r="DS29" s="721"/>
      <c r="DT29" s="721"/>
      <c r="DU29" s="721"/>
      <c r="DV29" s="722"/>
      <c r="DW29" s="690">
        <v>12.1</v>
      </c>
      <c r="DX29" s="719"/>
      <c r="DY29" s="719"/>
      <c r="DZ29" s="719"/>
      <c r="EA29" s="719"/>
      <c r="EB29" s="719"/>
      <c r="EC29" s="720"/>
    </row>
    <row r="30" spans="2:133" ht="11.25" customHeight="1" x14ac:dyDescent="0.15">
      <c r="B30" s="682" t="s">
        <v>307</v>
      </c>
      <c r="C30" s="683"/>
      <c r="D30" s="683"/>
      <c r="E30" s="683"/>
      <c r="F30" s="683"/>
      <c r="G30" s="683"/>
      <c r="H30" s="683"/>
      <c r="I30" s="683"/>
      <c r="J30" s="683"/>
      <c r="K30" s="683"/>
      <c r="L30" s="683"/>
      <c r="M30" s="683"/>
      <c r="N30" s="683"/>
      <c r="O30" s="683"/>
      <c r="P30" s="683"/>
      <c r="Q30" s="684"/>
      <c r="R30" s="685">
        <v>3278</v>
      </c>
      <c r="S30" s="686"/>
      <c r="T30" s="686"/>
      <c r="U30" s="686"/>
      <c r="V30" s="686"/>
      <c r="W30" s="686"/>
      <c r="X30" s="686"/>
      <c r="Y30" s="687"/>
      <c r="Z30" s="688">
        <v>0.1</v>
      </c>
      <c r="AA30" s="688"/>
      <c r="AB30" s="688"/>
      <c r="AC30" s="688"/>
      <c r="AD30" s="689" t="s">
        <v>128</v>
      </c>
      <c r="AE30" s="689"/>
      <c r="AF30" s="689"/>
      <c r="AG30" s="689"/>
      <c r="AH30" s="689"/>
      <c r="AI30" s="689"/>
      <c r="AJ30" s="689"/>
      <c r="AK30" s="689"/>
      <c r="AL30" s="690" t="s">
        <v>128</v>
      </c>
      <c r="AM30" s="691"/>
      <c r="AN30" s="691"/>
      <c r="AO30" s="692"/>
      <c r="AP30" s="664" t="s">
        <v>223</v>
      </c>
      <c r="AQ30" s="665"/>
      <c r="AR30" s="665"/>
      <c r="AS30" s="665"/>
      <c r="AT30" s="665"/>
      <c r="AU30" s="665"/>
      <c r="AV30" s="665"/>
      <c r="AW30" s="665"/>
      <c r="AX30" s="665"/>
      <c r="AY30" s="665"/>
      <c r="AZ30" s="665"/>
      <c r="BA30" s="665"/>
      <c r="BB30" s="665"/>
      <c r="BC30" s="665"/>
      <c r="BD30" s="665"/>
      <c r="BE30" s="665"/>
      <c r="BF30" s="666"/>
      <c r="BG30" s="664" t="s">
        <v>308</v>
      </c>
      <c r="BH30" s="738"/>
      <c r="BI30" s="738"/>
      <c r="BJ30" s="738"/>
      <c r="BK30" s="738"/>
      <c r="BL30" s="738"/>
      <c r="BM30" s="738"/>
      <c r="BN30" s="738"/>
      <c r="BO30" s="738"/>
      <c r="BP30" s="738"/>
      <c r="BQ30" s="739"/>
      <c r="BR30" s="664" t="s">
        <v>309</v>
      </c>
      <c r="BS30" s="738"/>
      <c r="BT30" s="738"/>
      <c r="BU30" s="738"/>
      <c r="BV30" s="738"/>
      <c r="BW30" s="738"/>
      <c r="BX30" s="738"/>
      <c r="BY30" s="738"/>
      <c r="BZ30" s="738"/>
      <c r="CA30" s="738"/>
      <c r="CB30" s="739"/>
      <c r="CD30" s="731"/>
      <c r="CE30" s="732"/>
      <c r="CF30" s="700" t="s">
        <v>310</v>
      </c>
      <c r="CG30" s="701"/>
      <c r="CH30" s="701"/>
      <c r="CI30" s="701"/>
      <c r="CJ30" s="701"/>
      <c r="CK30" s="701"/>
      <c r="CL30" s="701"/>
      <c r="CM30" s="701"/>
      <c r="CN30" s="701"/>
      <c r="CO30" s="701"/>
      <c r="CP30" s="701"/>
      <c r="CQ30" s="702"/>
      <c r="CR30" s="685">
        <v>291785</v>
      </c>
      <c r="CS30" s="686"/>
      <c r="CT30" s="686"/>
      <c r="CU30" s="686"/>
      <c r="CV30" s="686"/>
      <c r="CW30" s="686"/>
      <c r="CX30" s="686"/>
      <c r="CY30" s="687"/>
      <c r="CZ30" s="690">
        <v>5.9</v>
      </c>
      <c r="DA30" s="719"/>
      <c r="DB30" s="719"/>
      <c r="DC30" s="723"/>
      <c r="DD30" s="694">
        <v>291785</v>
      </c>
      <c r="DE30" s="686"/>
      <c r="DF30" s="686"/>
      <c r="DG30" s="686"/>
      <c r="DH30" s="686"/>
      <c r="DI30" s="686"/>
      <c r="DJ30" s="686"/>
      <c r="DK30" s="687"/>
      <c r="DL30" s="694">
        <v>291785</v>
      </c>
      <c r="DM30" s="686"/>
      <c r="DN30" s="686"/>
      <c r="DO30" s="686"/>
      <c r="DP30" s="686"/>
      <c r="DQ30" s="686"/>
      <c r="DR30" s="686"/>
      <c r="DS30" s="686"/>
      <c r="DT30" s="686"/>
      <c r="DU30" s="686"/>
      <c r="DV30" s="687"/>
      <c r="DW30" s="690">
        <v>11.6</v>
      </c>
      <c r="DX30" s="719"/>
      <c r="DY30" s="719"/>
      <c r="DZ30" s="719"/>
      <c r="EA30" s="719"/>
      <c r="EB30" s="719"/>
      <c r="EC30" s="720"/>
    </row>
    <row r="31" spans="2:133" ht="11.25" customHeight="1" x14ac:dyDescent="0.15">
      <c r="B31" s="682" t="s">
        <v>311</v>
      </c>
      <c r="C31" s="683"/>
      <c r="D31" s="683"/>
      <c r="E31" s="683"/>
      <c r="F31" s="683"/>
      <c r="G31" s="683"/>
      <c r="H31" s="683"/>
      <c r="I31" s="683"/>
      <c r="J31" s="683"/>
      <c r="K31" s="683"/>
      <c r="L31" s="683"/>
      <c r="M31" s="683"/>
      <c r="N31" s="683"/>
      <c r="O31" s="683"/>
      <c r="P31" s="683"/>
      <c r="Q31" s="684"/>
      <c r="R31" s="685">
        <v>1379847</v>
      </c>
      <c r="S31" s="686"/>
      <c r="T31" s="686"/>
      <c r="U31" s="686"/>
      <c r="V31" s="686"/>
      <c r="W31" s="686"/>
      <c r="X31" s="686"/>
      <c r="Y31" s="687"/>
      <c r="Z31" s="688">
        <v>26.7</v>
      </c>
      <c r="AA31" s="688"/>
      <c r="AB31" s="688"/>
      <c r="AC31" s="688"/>
      <c r="AD31" s="689" t="s">
        <v>128</v>
      </c>
      <c r="AE31" s="689"/>
      <c r="AF31" s="689"/>
      <c r="AG31" s="689"/>
      <c r="AH31" s="689"/>
      <c r="AI31" s="689"/>
      <c r="AJ31" s="689"/>
      <c r="AK31" s="689"/>
      <c r="AL31" s="690" t="s">
        <v>128</v>
      </c>
      <c r="AM31" s="691"/>
      <c r="AN31" s="691"/>
      <c r="AO31" s="692"/>
      <c r="AP31" s="742" t="s">
        <v>312</v>
      </c>
      <c r="AQ31" s="743"/>
      <c r="AR31" s="743"/>
      <c r="AS31" s="743"/>
      <c r="AT31" s="748" t="s">
        <v>313</v>
      </c>
      <c r="AU31" s="231"/>
      <c r="AV31" s="231"/>
      <c r="AW31" s="231"/>
      <c r="AX31" s="671" t="s">
        <v>188</v>
      </c>
      <c r="AY31" s="672"/>
      <c r="AZ31" s="672"/>
      <c r="BA31" s="672"/>
      <c r="BB31" s="672"/>
      <c r="BC31" s="672"/>
      <c r="BD31" s="672"/>
      <c r="BE31" s="672"/>
      <c r="BF31" s="673"/>
      <c r="BG31" s="753">
        <v>99.3</v>
      </c>
      <c r="BH31" s="740"/>
      <c r="BI31" s="740"/>
      <c r="BJ31" s="740"/>
      <c r="BK31" s="740"/>
      <c r="BL31" s="740"/>
      <c r="BM31" s="680">
        <v>95.4</v>
      </c>
      <c r="BN31" s="740"/>
      <c r="BO31" s="740"/>
      <c r="BP31" s="740"/>
      <c r="BQ31" s="741"/>
      <c r="BR31" s="753">
        <v>99.3</v>
      </c>
      <c r="BS31" s="740"/>
      <c r="BT31" s="740"/>
      <c r="BU31" s="740"/>
      <c r="BV31" s="740"/>
      <c r="BW31" s="740"/>
      <c r="BX31" s="680">
        <v>94.9</v>
      </c>
      <c r="BY31" s="740"/>
      <c r="BZ31" s="740"/>
      <c r="CA31" s="740"/>
      <c r="CB31" s="741"/>
      <c r="CD31" s="731"/>
      <c r="CE31" s="732"/>
      <c r="CF31" s="700" t="s">
        <v>314</v>
      </c>
      <c r="CG31" s="701"/>
      <c r="CH31" s="701"/>
      <c r="CI31" s="701"/>
      <c r="CJ31" s="701"/>
      <c r="CK31" s="701"/>
      <c r="CL31" s="701"/>
      <c r="CM31" s="701"/>
      <c r="CN31" s="701"/>
      <c r="CO31" s="701"/>
      <c r="CP31" s="701"/>
      <c r="CQ31" s="702"/>
      <c r="CR31" s="685">
        <v>12581</v>
      </c>
      <c r="CS31" s="721"/>
      <c r="CT31" s="721"/>
      <c r="CU31" s="721"/>
      <c r="CV31" s="721"/>
      <c r="CW31" s="721"/>
      <c r="CX31" s="721"/>
      <c r="CY31" s="722"/>
      <c r="CZ31" s="690">
        <v>0.3</v>
      </c>
      <c r="DA31" s="719"/>
      <c r="DB31" s="719"/>
      <c r="DC31" s="723"/>
      <c r="DD31" s="694">
        <v>12581</v>
      </c>
      <c r="DE31" s="721"/>
      <c r="DF31" s="721"/>
      <c r="DG31" s="721"/>
      <c r="DH31" s="721"/>
      <c r="DI31" s="721"/>
      <c r="DJ31" s="721"/>
      <c r="DK31" s="722"/>
      <c r="DL31" s="694">
        <v>12581</v>
      </c>
      <c r="DM31" s="721"/>
      <c r="DN31" s="721"/>
      <c r="DO31" s="721"/>
      <c r="DP31" s="721"/>
      <c r="DQ31" s="721"/>
      <c r="DR31" s="721"/>
      <c r="DS31" s="721"/>
      <c r="DT31" s="721"/>
      <c r="DU31" s="721"/>
      <c r="DV31" s="722"/>
      <c r="DW31" s="690">
        <v>0.5</v>
      </c>
      <c r="DX31" s="719"/>
      <c r="DY31" s="719"/>
      <c r="DZ31" s="719"/>
      <c r="EA31" s="719"/>
      <c r="EB31" s="719"/>
      <c r="EC31" s="720"/>
    </row>
    <row r="32" spans="2:133" ht="11.25" customHeight="1" x14ac:dyDescent="0.15">
      <c r="B32" s="735" t="s">
        <v>315</v>
      </c>
      <c r="C32" s="736"/>
      <c r="D32" s="736"/>
      <c r="E32" s="736"/>
      <c r="F32" s="736"/>
      <c r="G32" s="736"/>
      <c r="H32" s="736"/>
      <c r="I32" s="736"/>
      <c r="J32" s="736"/>
      <c r="K32" s="736"/>
      <c r="L32" s="736"/>
      <c r="M32" s="736"/>
      <c r="N32" s="736"/>
      <c r="O32" s="736"/>
      <c r="P32" s="736"/>
      <c r="Q32" s="737"/>
      <c r="R32" s="685" t="s">
        <v>235</v>
      </c>
      <c r="S32" s="686"/>
      <c r="T32" s="686"/>
      <c r="U32" s="686"/>
      <c r="V32" s="686"/>
      <c r="W32" s="686"/>
      <c r="X32" s="686"/>
      <c r="Y32" s="687"/>
      <c r="Z32" s="688" t="s">
        <v>128</v>
      </c>
      <c r="AA32" s="688"/>
      <c r="AB32" s="688"/>
      <c r="AC32" s="688"/>
      <c r="AD32" s="689" t="s">
        <v>128</v>
      </c>
      <c r="AE32" s="689"/>
      <c r="AF32" s="689"/>
      <c r="AG32" s="689"/>
      <c r="AH32" s="689"/>
      <c r="AI32" s="689"/>
      <c r="AJ32" s="689"/>
      <c r="AK32" s="689"/>
      <c r="AL32" s="690" t="s">
        <v>235</v>
      </c>
      <c r="AM32" s="691"/>
      <c r="AN32" s="691"/>
      <c r="AO32" s="692"/>
      <c r="AP32" s="744"/>
      <c r="AQ32" s="745"/>
      <c r="AR32" s="745"/>
      <c r="AS32" s="745"/>
      <c r="AT32" s="749"/>
      <c r="AU32" s="230" t="s">
        <v>316</v>
      </c>
      <c r="AV32" s="230"/>
      <c r="AW32" s="230"/>
      <c r="AX32" s="682" t="s">
        <v>317</v>
      </c>
      <c r="AY32" s="683"/>
      <c r="AZ32" s="683"/>
      <c r="BA32" s="683"/>
      <c r="BB32" s="683"/>
      <c r="BC32" s="683"/>
      <c r="BD32" s="683"/>
      <c r="BE32" s="683"/>
      <c r="BF32" s="684"/>
      <c r="BG32" s="754">
        <v>99.4</v>
      </c>
      <c r="BH32" s="721"/>
      <c r="BI32" s="721"/>
      <c r="BJ32" s="721"/>
      <c r="BK32" s="721"/>
      <c r="BL32" s="721"/>
      <c r="BM32" s="691">
        <v>97.2</v>
      </c>
      <c r="BN32" s="751"/>
      <c r="BO32" s="751"/>
      <c r="BP32" s="751"/>
      <c r="BQ32" s="752"/>
      <c r="BR32" s="754">
        <v>99.5</v>
      </c>
      <c r="BS32" s="721"/>
      <c r="BT32" s="721"/>
      <c r="BU32" s="721"/>
      <c r="BV32" s="721"/>
      <c r="BW32" s="721"/>
      <c r="BX32" s="691">
        <v>97.2</v>
      </c>
      <c r="BY32" s="751"/>
      <c r="BZ32" s="751"/>
      <c r="CA32" s="751"/>
      <c r="CB32" s="752"/>
      <c r="CD32" s="733"/>
      <c r="CE32" s="734"/>
      <c r="CF32" s="700" t="s">
        <v>318</v>
      </c>
      <c r="CG32" s="701"/>
      <c r="CH32" s="701"/>
      <c r="CI32" s="701"/>
      <c r="CJ32" s="701"/>
      <c r="CK32" s="701"/>
      <c r="CL32" s="701"/>
      <c r="CM32" s="701"/>
      <c r="CN32" s="701"/>
      <c r="CO32" s="701"/>
      <c r="CP32" s="701"/>
      <c r="CQ32" s="702"/>
      <c r="CR32" s="685" t="s">
        <v>128</v>
      </c>
      <c r="CS32" s="686"/>
      <c r="CT32" s="686"/>
      <c r="CU32" s="686"/>
      <c r="CV32" s="686"/>
      <c r="CW32" s="686"/>
      <c r="CX32" s="686"/>
      <c r="CY32" s="687"/>
      <c r="CZ32" s="690" t="s">
        <v>128</v>
      </c>
      <c r="DA32" s="719"/>
      <c r="DB32" s="719"/>
      <c r="DC32" s="723"/>
      <c r="DD32" s="694" t="s">
        <v>235</v>
      </c>
      <c r="DE32" s="686"/>
      <c r="DF32" s="686"/>
      <c r="DG32" s="686"/>
      <c r="DH32" s="686"/>
      <c r="DI32" s="686"/>
      <c r="DJ32" s="686"/>
      <c r="DK32" s="687"/>
      <c r="DL32" s="694" t="s">
        <v>235</v>
      </c>
      <c r="DM32" s="686"/>
      <c r="DN32" s="686"/>
      <c r="DO32" s="686"/>
      <c r="DP32" s="686"/>
      <c r="DQ32" s="686"/>
      <c r="DR32" s="686"/>
      <c r="DS32" s="686"/>
      <c r="DT32" s="686"/>
      <c r="DU32" s="686"/>
      <c r="DV32" s="687"/>
      <c r="DW32" s="690" t="s">
        <v>128</v>
      </c>
      <c r="DX32" s="719"/>
      <c r="DY32" s="719"/>
      <c r="DZ32" s="719"/>
      <c r="EA32" s="719"/>
      <c r="EB32" s="719"/>
      <c r="EC32" s="720"/>
    </row>
    <row r="33" spans="2:133" ht="11.25" customHeight="1" x14ac:dyDescent="0.15">
      <c r="B33" s="682" t="s">
        <v>319</v>
      </c>
      <c r="C33" s="683"/>
      <c r="D33" s="683"/>
      <c r="E33" s="683"/>
      <c r="F33" s="683"/>
      <c r="G33" s="683"/>
      <c r="H33" s="683"/>
      <c r="I33" s="683"/>
      <c r="J33" s="683"/>
      <c r="K33" s="683"/>
      <c r="L33" s="683"/>
      <c r="M33" s="683"/>
      <c r="N33" s="683"/>
      <c r="O33" s="683"/>
      <c r="P33" s="683"/>
      <c r="Q33" s="684"/>
      <c r="R33" s="685">
        <v>265000</v>
      </c>
      <c r="S33" s="686"/>
      <c r="T33" s="686"/>
      <c r="U33" s="686"/>
      <c r="V33" s="686"/>
      <c r="W33" s="686"/>
      <c r="X33" s="686"/>
      <c r="Y33" s="687"/>
      <c r="Z33" s="688">
        <v>5.0999999999999996</v>
      </c>
      <c r="AA33" s="688"/>
      <c r="AB33" s="688"/>
      <c r="AC33" s="688"/>
      <c r="AD33" s="689" t="s">
        <v>235</v>
      </c>
      <c r="AE33" s="689"/>
      <c r="AF33" s="689"/>
      <c r="AG33" s="689"/>
      <c r="AH33" s="689"/>
      <c r="AI33" s="689"/>
      <c r="AJ33" s="689"/>
      <c r="AK33" s="689"/>
      <c r="AL33" s="690" t="s">
        <v>128</v>
      </c>
      <c r="AM33" s="691"/>
      <c r="AN33" s="691"/>
      <c r="AO33" s="692"/>
      <c r="AP33" s="746"/>
      <c r="AQ33" s="747"/>
      <c r="AR33" s="747"/>
      <c r="AS33" s="747"/>
      <c r="AT33" s="750"/>
      <c r="AU33" s="232"/>
      <c r="AV33" s="232"/>
      <c r="AW33" s="232"/>
      <c r="AX33" s="726" t="s">
        <v>320</v>
      </c>
      <c r="AY33" s="727"/>
      <c r="AZ33" s="727"/>
      <c r="BA33" s="727"/>
      <c r="BB33" s="727"/>
      <c r="BC33" s="727"/>
      <c r="BD33" s="727"/>
      <c r="BE33" s="727"/>
      <c r="BF33" s="728"/>
      <c r="BG33" s="755">
        <v>99.2</v>
      </c>
      <c r="BH33" s="756"/>
      <c r="BI33" s="756"/>
      <c r="BJ33" s="756"/>
      <c r="BK33" s="756"/>
      <c r="BL33" s="756"/>
      <c r="BM33" s="757">
        <v>93.9</v>
      </c>
      <c r="BN33" s="756"/>
      <c r="BO33" s="756"/>
      <c r="BP33" s="756"/>
      <c r="BQ33" s="758"/>
      <c r="BR33" s="755">
        <v>99.1</v>
      </c>
      <c r="BS33" s="756"/>
      <c r="BT33" s="756"/>
      <c r="BU33" s="756"/>
      <c r="BV33" s="756"/>
      <c r="BW33" s="756"/>
      <c r="BX33" s="757">
        <v>93</v>
      </c>
      <c r="BY33" s="756"/>
      <c r="BZ33" s="756"/>
      <c r="CA33" s="756"/>
      <c r="CB33" s="758"/>
      <c r="CD33" s="700" t="s">
        <v>321</v>
      </c>
      <c r="CE33" s="701"/>
      <c r="CF33" s="701"/>
      <c r="CG33" s="701"/>
      <c r="CH33" s="701"/>
      <c r="CI33" s="701"/>
      <c r="CJ33" s="701"/>
      <c r="CK33" s="701"/>
      <c r="CL33" s="701"/>
      <c r="CM33" s="701"/>
      <c r="CN33" s="701"/>
      <c r="CO33" s="701"/>
      <c r="CP33" s="701"/>
      <c r="CQ33" s="702"/>
      <c r="CR33" s="685">
        <v>2795764</v>
      </c>
      <c r="CS33" s="721"/>
      <c r="CT33" s="721"/>
      <c r="CU33" s="721"/>
      <c r="CV33" s="721"/>
      <c r="CW33" s="721"/>
      <c r="CX33" s="721"/>
      <c r="CY33" s="722"/>
      <c r="CZ33" s="690">
        <v>56.5</v>
      </c>
      <c r="DA33" s="719"/>
      <c r="DB33" s="719"/>
      <c r="DC33" s="723"/>
      <c r="DD33" s="694">
        <v>1551894</v>
      </c>
      <c r="DE33" s="721"/>
      <c r="DF33" s="721"/>
      <c r="DG33" s="721"/>
      <c r="DH33" s="721"/>
      <c r="DI33" s="721"/>
      <c r="DJ33" s="721"/>
      <c r="DK33" s="722"/>
      <c r="DL33" s="694">
        <v>1077233</v>
      </c>
      <c r="DM33" s="721"/>
      <c r="DN33" s="721"/>
      <c r="DO33" s="721"/>
      <c r="DP33" s="721"/>
      <c r="DQ33" s="721"/>
      <c r="DR33" s="721"/>
      <c r="DS33" s="721"/>
      <c r="DT33" s="721"/>
      <c r="DU33" s="721"/>
      <c r="DV33" s="722"/>
      <c r="DW33" s="690">
        <v>42.7</v>
      </c>
      <c r="DX33" s="719"/>
      <c r="DY33" s="719"/>
      <c r="DZ33" s="719"/>
      <c r="EA33" s="719"/>
      <c r="EB33" s="719"/>
      <c r="EC33" s="720"/>
    </row>
    <row r="34" spans="2:133" ht="11.25" customHeight="1" x14ac:dyDescent="0.15">
      <c r="B34" s="682" t="s">
        <v>322</v>
      </c>
      <c r="C34" s="683"/>
      <c r="D34" s="683"/>
      <c r="E34" s="683"/>
      <c r="F34" s="683"/>
      <c r="G34" s="683"/>
      <c r="H34" s="683"/>
      <c r="I34" s="683"/>
      <c r="J34" s="683"/>
      <c r="K34" s="683"/>
      <c r="L34" s="683"/>
      <c r="M34" s="683"/>
      <c r="N34" s="683"/>
      <c r="O34" s="683"/>
      <c r="P34" s="683"/>
      <c r="Q34" s="684"/>
      <c r="R34" s="685">
        <v>7816</v>
      </c>
      <c r="S34" s="686"/>
      <c r="T34" s="686"/>
      <c r="U34" s="686"/>
      <c r="V34" s="686"/>
      <c r="W34" s="686"/>
      <c r="X34" s="686"/>
      <c r="Y34" s="687"/>
      <c r="Z34" s="688">
        <v>0.2</v>
      </c>
      <c r="AA34" s="688"/>
      <c r="AB34" s="688"/>
      <c r="AC34" s="688"/>
      <c r="AD34" s="689">
        <v>6970</v>
      </c>
      <c r="AE34" s="689"/>
      <c r="AF34" s="689"/>
      <c r="AG34" s="689"/>
      <c r="AH34" s="689"/>
      <c r="AI34" s="689"/>
      <c r="AJ34" s="689"/>
      <c r="AK34" s="689"/>
      <c r="AL34" s="690">
        <v>0.3</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323</v>
      </c>
      <c r="CE34" s="701"/>
      <c r="CF34" s="701"/>
      <c r="CG34" s="701"/>
      <c r="CH34" s="701"/>
      <c r="CI34" s="701"/>
      <c r="CJ34" s="701"/>
      <c r="CK34" s="701"/>
      <c r="CL34" s="701"/>
      <c r="CM34" s="701"/>
      <c r="CN34" s="701"/>
      <c r="CO34" s="701"/>
      <c r="CP34" s="701"/>
      <c r="CQ34" s="702"/>
      <c r="CR34" s="685">
        <v>653104</v>
      </c>
      <c r="CS34" s="686"/>
      <c r="CT34" s="686"/>
      <c r="CU34" s="686"/>
      <c r="CV34" s="686"/>
      <c r="CW34" s="686"/>
      <c r="CX34" s="686"/>
      <c r="CY34" s="687"/>
      <c r="CZ34" s="690">
        <v>13.2</v>
      </c>
      <c r="DA34" s="719"/>
      <c r="DB34" s="719"/>
      <c r="DC34" s="723"/>
      <c r="DD34" s="694">
        <v>472649</v>
      </c>
      <c r="DE34" s="686"/>
      <c r="DF34" s="686"/>
      <c r="DG34" s="686"/>
      <c r="DH34" s="686"/>
      <c r="DI34" s="686"/>
      <c r="DJ34" s="686"/>
      <c r="DK34" s="687"/>
      <c r="DL34" s="694">
        <v>287986</v>
      </c>
      <c r="DM34" s="686"/>
      <c r="DN34" s="686"/>
      <c r="DO34" s="686"/>
      <c r="DP34" s="686"/>
      <c r="DQ34" s="686"/>
      <c r="DR34" s="686"/>
      <c r="DS34" s="686"/>
      <c r="DT34" s="686"/>
      <c r="DU34" s="686"/>
      <c r="DV34" s="687"/>
      <c r="DW34" s="690">
        <v>11.4</v>
      </c>
      <c r="DX34" s="719"/>
      <c r="DY34" s="719"/>
      <c r="DZ34" s="719"/>
      <c r="EA34" s="719"/>
      <c r="EB34" s="719"/>
      <c r="EC34" s="720"/>
    </row>
    <row r="35" spans="2:133" ht="11.25" customHeight="1" x14ac:dyDescent="0.15">
      <c r="B35" s="682" t="s">
        <v>324</v>
      </c>
      <c r="C35" s="683"/>
      <c r="D35" s="683"/>
      <c r="E35" s="683"/>
      <c r="F35" s="683"/>
      <c r="G35" s="683"/>
      <c r="H35" s="683"/>
      <c r="I35" s="683"/>
      <c r="J35" s="683"/>
      <c r="K35" s="683"/>
      <c r="L35" s="683"/>
      <c r="M35" s="683"/>
      <c r="N35" s="683"/>
      <c r="O35" s="683"/>
      <c r="P35" s="683"/>
      <c r="Q35" s="684"/>
      <c r="R35" s="685">
        <v>56665</v>
      </c>
      <c r="S35" s="686"/>
      <c r="T35" s="686"/>
      <c r="U35" s="686"/>
      <c r="V35" s="686"/>
      <c r="W35" s="686"/>
      <c r="X35" s="686"/>
      <c r="Y35" s="687"/>
      <c r="Z35" s="688">
        <v>1.1000000000000001</v>
      </c>
      <c r="AA35" s="688"/>
      <c r="AB35" s="688"/>
      <c r="AC35" s="688"/>
      <c r="AD35" s="689" t="s">
        <v>255</v>
      </c>
      <c r="AE35" s="689"/>
      <c r="AF35" s="689"/>
      <c r="AG35" s="689"/>
      <c r="AH35" s="689"/>
      <c r="AI35" s="689"/>
      <c r="AJ35" s="689"/>
      <c r="AK35" s="689"/>
      <c r="AL35" s="690" t="s">
        <v>235</v>
      </c>
      <c r="AM35" s="691"/>
      <c r="AN35" s="691"/>
      <c r="AO35" s="692"/>
      <c r="AP35" s="235"/>
      <c r="AQ35" s="664" t="s">
        <v>325</v>
      </c>
      <c r="AR35" s="665"/>
      <c r="AS35" s="665"/>
      <c r="AT35" s="665"/>
      <c r="AU35" s="665"/>
      <c r="AV35" s="665"/>
      <c r="AW35" s="665"/>
      <c r="AX35" s="665"/>
      <c r="AY35" s="665"/>
      <c r="AZ35" s="665"/>
      <c r="BA35" s="665"/>
      <c r="BB35" s="665"/>
      <c r="BC35" s="665"/>
      <c r="BD35" s="665"/>
      <c r="BE35" s="665"/>
      <c r="BF35" s="666"/>
      <c r="BG35" s="664" t="s">
        <v>326</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327</v>
      </c>
      <c r="CE35" s="701"/>
      <c r="CF35" s="701"/>
      <c r="CG35" s="701"/>
      <c r="CH35" s="701"/>
      <c r="CI35" s="701"/>
      <c r="CJ35" s="701"/>
      <c r="CK35" s="701"/>
      <c r="CL35" s="701"/>
      <c r="CM35" s="701"/>
      <c r="CN35" s="701"/>
      <c r="CO35" s="701"/>
      <c r="CP35" s="701"/>
      <c r="CQ35" s="702"/>
      <c r="CR35" s="685">
        <v>60125</v>
      </c>
      <c r="CS35" s="721"/>
      <c r="CT35" s="721"/>
      <c r="CU35" s="721"/>
      <c r="CV35" s="721"/>
      <c r="CW35" s="721"/>
      <c r="CX35" s="721"/>
      <c r="CY35" s="722"/>
      <c r="CZ35" s="690">
        <v>1.2</v>
      </c>
      <c r="DA35" s="719"/>
      <c r="DB35" s="719"/>
      <c r="DC35" s="723"/>
      <c r="DD35" s="694">
        <v>54801</v>
      </c>
      <c r="DE35" s="721"/>
      <c r="DF35" s="721"/>
      <c r="DG35" s="721"/>
      <c r="DH35" s="721"/>
      <c r="DI35" s="721"/>
      <c r="DJ35" s="721"/>
      <c r="DK35" s="722"/>
      <c r="DL35" s="694">
        <v>7288</v>
      </c>
      <c r="DM35" s="721"/>
      <c r="DN35" s="721"/>
      <c r="DO35" s="721"/>
      <c r="DP35" s="721"/>
      <c r="DQ35" s="721"/>
      <c r="DR35" s="721"/>
      <c r="DS35" s="721"/>
      <c r="DT35" s="721"/>
      <c r="DU35" s="721"/>
      <c r="DV35" s="722"/>
      <c r="DW35" s="690">
        <v>0.3</v>
      </c>
      <c r="DX35" s="719"/>
      <c r="DY35" s="719"/>
      <c r="DZ35" s="719"/>
      <c r="EA35" s="719"/>
      <c r="EB35" s="719"/>
      <c r="EC35" s="720"/>
    </row>
    <row r="36" spans="2:133" ht="11.25" customHeight="1" x14ac:dyDescent="0.15">
      <c r="B36" s="682" t="s">
        <v>328</v>
      </c>
      <c r="C36" s="683"/>
      <c r="D36" s="683"/>
      <c r="E36" s="683"/>
      <c r="F36" s="683"/>
      <c r="G36" s="683"/>
      <c r="H36" s="683"/>
      <c r="I36" s="683"/>
      <c r="J36" s="683"/>
      <c r="K36" s="683"/>
      <c r="L36" s="683"/>
      <c r="M36" s="683"/>
      <c r="N36" s="683"/>
      <c r="O36" s="683"/>
      <c r="P36" s="683"/>
      <c r="Q36" s="684"/>
      <c r="R36" s="685">
        <v>58487</v>
      </c>
      <c r="S36" s="686"/>
      <c r="T36" s="686"/>
      <c r="U36" s="686"/>
      <c r="V36" s="686"/>
      <c r="W36" s="686"/>
      <c r="X36" s="686"/>
      <c r="Y36" s="687"/>
      <c r="Z36" s="688">
        <v>1.1000000000000001</v>
      </c>
      <c r="AA36" s="688"/>
      <c r="AB36" s="688"/>
      <c r="AC36" s="688"/>
      <c r="AD36" s="689" t="s">
        <v>235</v>
      </c>
      <c r="AE36" s="689"/>
      <c r="AF36" s="689"/>
      <c r="AG36" s="689"/>
      <c r="AH36" s="689"/>
      <c r="AI36" s="689"/>
      <c r="AJ36" s="689"/>
      <c r="AK36" s="689"/>
      <c r="AL36" s="690" t="s">
        <v>235</v>
      </c>
      <c r="AM36" s="691"/>
      <c r="AN36" s="691"/>
      <c r="AO36" s="692"/>
      <c r="AP36" s="235"/>
      <c r="AQ36" s="759" t="s">
        <v>329</v>
      </c>
      <c r="AR36" s="760"/>
      <c r="AS36" s="760"/>
      <c r="AT36" s="760"/>
      <c r="AU36" s="760"/>
      <c r="AV36" s="760"/>
      <c r="AW36" s="760"/>
      <c r="AX36" s="760"/>
      <c r="AY36" s="761"/>
      <c r="AZ36" s="674">
        <v>567077</v>
      </c>
      <c r="BA36" s="675"/>
      <c r="BB36" s="675"/>
      <c r="BC36" s="675"/>
      <c r="BD36" s="675"/>
      <c r="BE36" s="675"/>
      <c r="BF36" s="762"/>
      <c r="BG36" s="696" t="s">
        <v>330</v>
      </c>
      <c r="BH36" s="697"/>
      <c r="BI36" s="697"/>
      <c r="BJ36" s="697"/>
      <c r="BK36" s="697"/>
      <c r="BL36" s="697"/>
      <c r="BM36" s="697"/>
      <c r="BN36" s="697"/>
      <c r="BO36" s="697"/>
      <c r="BP36" s="697"/>
      <c r="BQ36" s="697"/>
      <c r="BR36" s="697"/>
      <c r="BS36" s="697"/>
      <c r="BT36" s="697"/>
      <c r="BU36" s="698"/>
      <c r="BV36" s="674">
        <v>178357</v>
      </c>
      <c r="BW36" s="675"/>
      <c r="BX36" s="675"/>
      <c r="BY36" s="675"/>
      <c r="BZ36" s="675"/>
      <c r="CA36" s="675"/>
      <c r="CB36" s="762"/>
      <c r="CD36" s="700" t="s">
        <v>331</v>
      </c>
      <c r="CE36" s="701"/>
      <c r="CF36" s="701"/>
      <c r="CG36" s="701"/>
      <c r="CH36" s="701"/>
      <c r="CI36" s="701"/>
      <c r="CJ36" s="701"/>
      <c r="CK36" s="701"/>
      <c r="CL36" s="701"/>
      <c r="CM36" s="701"/>
      <c r="CN36" s="701"/>
      <c r="CO36" s="701"/>
      <c r="CP36" s="701"/>
      <c r="CQ36" s="702"/>
      <c r="CR36" s="685">
        <v>1395093</v>
      </c>
      <c r="CS36" s="686"/>
      <c r="CT36" s="686"/>
      <c r="CU36" s="686"/>
      <c r="CV36" s="686"/>
      <c r="CW36" s="686"/>
      <c r="CX36" s="686"/>
      <c r="CY36" s="687"/>
      <c r="CZ36" s="690">
        <v>28.2</v>
      </c>
      <c r="DA36" s="719"/>
      <c r="DB36" s="719"/>
      <c r="DC36" s="723"/>
      <c r="DD36" s="694">
        <v>455452</v>
      </c>
      <c r="DE36" s="686"/>
      <c r="DF36" s="686"/>
      <c r="DG36" s="686"/>
      <c r="DH36" s="686"/>
      <c r="DI36" s="686"/>
      <c r="DJ36" s="686"/>
      <c r="DK36" s="687"/>
      <c r="DL36" s="694">
        <v>350826</v>
      </c>
      <c r="DM36" s="686"/>
      <c r="DN36" s="686"/>
      <c r="DO36" s="686"/>
      <c r="DP36" s="686"/>
      <c r="DQ36" s="686"/>
      <c r="DR36" s="686"/>
      <c r="DS36" s="686"/>
      <c r="DT36" s="686"/>
      <c r="DU36" s="686"/>
      <c r="DV36" s="687"/>
      <c r="DW36" s="690">
        <v>13.9</v>
      </c>
      <c r="DX36" s="719"/>
      <c r="DY36" s="719"/>
      <c r="DZ36" s="719"/>
      <c r="EA36" s="719"/>
      <c r="EB36" s="719"/>
      <c r="EC36" s="720"/>
    </row>
    <row r="37" spans="2:133" ht="11.25" customHeight="1" x14ac:dyDescent="0.15">
      <c r="B37" s="682" t="s">
        <v>332</v>
      </c>
      <c r="C37" s="683"/>
      <c r="D37" s="683"/>
      <c r="E37" s="683"/>
      <c r="F37" s="683"/>
      <c r="G37" s="683"/>
      <c r="H37" s="683"/>
      <c r="I37" s="683"/>
      <c r="J37" s="683"/>
      <c r="K37" s="683"/>
      <c r="L37" s="683"/>
      <c r="M37" s="683"/>
      <c r="N37" s="683"/>
      <c r="O37" s="683"/>
      <c r="P37" s="683"/>
      <c r="Q37" s="684"/>
      <c r="R37" s="685">
        <v>224934</v>
      </c>
      <c r="S37" s="686"/>
      <c r="T37" s="686"/>
      <c r="U37" s="686"/>
      <c r="V37" s="686"/>
      <c r="W37" s="686"/>
      <c r="X37" s="686"/>
      <c r="Y37" s="687"/>
      <c r="Z37" s="688">
        <v>4.4000000000000004</v>
      </c>
      <c r="AA37" s="688"/>
      <c r="AB37" s="688"/>
      <c r="AC37" s="688"/>
      <c r="AD37" s="689" t="s">
        <v>128</v>
      </c>
      <c r="AE37" s="689"/>
      <c r="AF37" s="689"/>
      <c r="AG37" s="689"/>
      <c r="AH37" s="689"/>
      <c r="AI37" s="689"/>
      <c r="AJ37" s="689"/>
      <c r="AK37" s="689"/>
      <c r="AL37" s="690" t="s">
        <v>173</v>
      </c>
      <c r="AM37" s="691"/>
      <c r="AN37" s="691"/>
      <c r="AO37" s="692"/>
      <c r="AQ37" s="763" t="s">
        <v>333</v>
      </c>
      <c r="AR37" s="764"/>
      <c r="AS37" s="764"/>
      <c r="AT37" s="764"/>
      <c r="AU37" s="764"/>
      <c r="AV37" s="764"/>
      <c r="AW37" s="764"/>
      <c r="AX37" s="764"/>
      <c r="AY37" s="765"/>
      <c r="AZ37" s="685">
        <v>155843</v>
      </c>
      <c r="BA37" s="686"/>
      <c r="BB37" s="686"/>
      <c r="BC37" s="686"/>
      <c r="BD37" s="721"/>
      <c r="BE37" s="721"/>
      <c r="BF37" s="752"/>
      <c r="BG37" s="700" t="s">
        <v>334</v>
      </c>
      <c r="BH37" s="701"/>
      <c r="BI37" s="701"/>
      <c r="BJ37" s="701"/>
      <c r="BK37" s="701"/>
      <c r="BL37" s="701"/>
      <c r="BM37" s="701"/>
      <c r="BN37" s="701"/>
      <c r="BO37" s="701"/>
      <c r="BP37" s="701"/>
      <c r="BQ37" s="701"/>
      <c r="BR37" s="701"/>
      <c r="BS37" s="701"/>
      <c r="BT37" s="701"/>
      <c r="BU37" s="702"/>
      <c r="BV37" s="685">
        <v>174625</v>
      </c>
      <c r="BW37" s="686"/>
      <c r="BX37" s="686"/>
      <c r="BY37" s="686"/>
      <c r="BZ37" s="686"/>
      <c r="CA37" s="686"/>
      <c r="CB37" s="695"/>
      <c r="CD37" s="700" t="s">
        <v>335</v>
      </c>
      <c r="CE37" s="701"/>
      <c r="CF37" s="701"/>
      <c r="CG37" s="701"/>
      <c r="CH37" s="701"/>
      <c r="CI37" s="701"/>
      <c r="CJ37" s="701"/>
      <c r="CK37" s="701"/>
      <c r="CL37" s="701"/>
      <c r="CM37" s="701"/>
      <c r="CN37" s="701"/>
      <c r="CO37" s="701"/>
      <c r="CP37" s="701"/>
      <c r="CQ37" s="702"/>
      <c r="CR37" s="685">
        <v>250616</v>
      </c>
      <c r="CS37" s="721"/>
      <c r="CT37" s="721"/>
      <c r="CU37" s="721"/>
      <c r="CV37" s="721"/>
      <c r="CW37" s="721"/>
      <c r="CX37" s="721"/>
      <c r="CY37" s="722"/>
      <c r="CZ37" s="690">
        <v>5.0999999999999996</v>
      </c>
      <c r="DA37" s="719"/>
      <c r="DB37" s="719"/>
      <c r="DC37" s="723"/>
      <c r="DD37" s="694">
        <v>246577</v>
      </c>
      <c r="DE37" s="721"/>
      <c r="DF37" s="721"/>
      <c r="DG37" s="721"/>
      <c r="DH37" s="721"/>
      <c r="DI37" s="721"/>
      <c r="DJ37" s="721"/>
      <c r="DK37" s="722"/>
      <c r="DL37" s="694">
        <v>246577</v>
      </c>
      <c r="DM37" s="721"/>
      <c r="DN37" s="721"/>
      <c r="DO37" s="721"/>
      <c r="DP37" s="721"/>
      <c r="DQ37" s="721"/>
      <c r="DR37" s="721"/>
      <c r="DS37" s="721"/>
      <c r="DT37" s="721"/>
      <c r="DU37" s="721"/>
      <c r="DV37" s="722"/>
      <c r="DW37" s="690">
        <v>9.8000000000000007</v>
      </c>
      <c r="DX37" s="719"/>
      <c r="DY37" s="719"/>
      <c r="DZ37" s="719"/>
      <c r="EA37" s="719"/>
      <c r="EB37" s="719"/>
      <c r="EC37" s="720"/>
    </row>
    <row r="38" spans="2:133" ht="11.25" customHeight="1" x14ac:dyDescent="0.15">
      <c r="B38" s="682" t="s">
        <v>336</v>
      </c>
      <c r="C38" s="683"/>
      <c r="D38" s="683"/>
      <c r="E38" s="683"/>
      <c r="F38" s="683"/>
      <c r="G38" s="683"/>
      <c r="H38" s="683"/>
      <c r="I38" s="683"/>
      <c r="J38" s="683"/>
      <c r="K38" s="683"/>
      <c r="L38" s="683"/>
      <c r="M38" s="683"/>
      <c r="N38" s="683"/>
      <c r="O38" s="683"/>
      <c r="P38" s="683"/>
      <c r="Q38" s="684"/>
      <c r="R38" s="685">
        <v>110444</v>
      </c>
      <c r="S38" s="686"/>
      <c r="T38" s="686"/>
      <c r="U38" s="686"/>
      <c r="V38" s="686"/>
      <c r="W38" s="686"/>
      <c r="X38" s="686"/>
      <c r="Y38" s="687"/>
      <c r="Z38" s="688">
        <v>2.1</v>
      </c>
      <c r="AA38" s="688"/>
      <c r="AB38" s="688"/>
      <c r="AC38" s="688"/>
      <c r="AD38" s="689">
        <v>12416</v>
      </c>
      <c r="AE38" s="689"/>
      <c r="AF38" s="689"/>
      <c r="AG38" s="689"/>
      <c r="AH38" s="689"/>
      <c r="AI38" s="689"/>
      <c r="AJ38" s="689"/>
      <c r="AK38" s="689"/>
      <c r="AL38" s="690">
        <v>0.5</v>
      </c>
      <c r="AM38" s="691"/>
      <c r="AN38" s="691"/>
      <c r="AO38" s="692"/>
      <c r="AQ38" s="763" t="s">
        <v>337</v>
      </c>
      <c r="AR38" s="764"/>
      <c r="AS38" s="764"/>
      <c r="AT38" s="764"/>
      <c r="AU38" s="764"/>
      <c r="AV38" s="764"/>
      <c r="AW38" s="764"/>
      <c r="AX38" s="764"/>
      <c r="AY38" s="765"/>
      <c r="AZ38" s="685">
        <v>97043</v>
      </c>
      <c r="BA38" s="686"/>
      <c r="BB38" s="686"/>
      <c r="BC38" s="686"/>
      <c r="BD38" s="721"/>
      <c r="BE38" s="721"/>
      <c r="BF38" s="752"/>
      <c r="BG38" s="700" t="s">
        <v>338</v>
      </c>
      <c r="BH38" s="701"/>
      <c r="BI38" s="701"/>
      <c r="BJ38" s="701"/>
      <c r="BK38" s="701"/>
      <c r="BL38" s="701"/>
      <c r="BM38" s="701"/>
      <c r="BN38" s="701"/>
      <c r="BO38" s="701"/>
      <c r="BP38" s="701"/>
      <c r="BQ38" s="701"/>
      <c r="BR38" s="701"/>
      <c r="BS38" s="701"/>
      <c r="BT38" s="701"/>
      <c r="BU38" s="702"/>
      <c r="BV38" s="685">
        <v>1259</v>
      </c>
      <c r="BW38" s="686"/>
      <c r="BX38" s="686"/>
      <c r="BY38" s="686"/>
      <c r="BZ38" s="686"/>
      <c r="CA38" s="686"/>
      <c r="CB38" s="695"/>
      <c r="CD38" s="700" t="s">
        <v>339</v>
      </c>
      <c r="CE38" s="701"/>
      <c r="CF38" s="701"/>
      <c r="CG38" s="701"/>
      <c r="CH38" s="701"/>
      <c r="CI38" s="701"/>
      <c r="CJ38" s="701"/>
      <c r="CK38" s="701"/>
      <c r="CL38" s="701"/>
      <c r="CM38" s="701"/>
      <c r="CN38" s="701"/>
      <c r="CO38" s="701"/>
      <c r="CP38" s="701"/>
      <c r="CQ38" s="702"/>
      <c r="CR38" s="685">
        <v>470034</v>
      </c>
      <c r="CS38" s="686"/>
      <c r="CT38" s="686"/>
      <c r="CU38" s="686"/>
      <c r="CV38" s="686"/>
      <c r="CW38" s="686"/>
      <c r="CX38" s="686"/>
      <c r="CY38" s="687"/>
      <c r="CZ38" s="690">
        <v>9.5</v>
      </c>
      <c r="DA38" s="719"/>
      <c r="DB38" s="719"/>
      <c r="DC38" s="723"/>
      <c r="DD38" s="694">
        <v>427905</v>
      </c>
      <c r="DE38" s="686"/>
      <c r="DF38" s="686"/>
      <c r="DG38" s="686"/>
      <c r="DH38" s="686"/>
      <c r="DI38" s="686"/>
      <c r="DJ38" s="686"/>
      <c r="DK38" s="687"/>
      <c r="DL38" s="694">
        <v>423754</v>
      </c>
      <c r="DM38" s="686"/>
      <c r="DN38" s="686"/>
      <c r="DO38" s="686"/>
      <c r="DP38" s="686"/>
      <c r="DQ38" s="686"/>
      <c r="DR38" s="686"/>
      <c r="DS38" s="686"/>
      <c r="DT38" s="686"/>
      <c r="DU38" s="686"/>
      <c r="DV38" s="687"/>
      <c r="DW38" s="690">
        <v>16.8</v>
      </c>
      <c r="DX38" s="719"/>
      <c r="DY38" s="719"/>
      <c r="DZ38" s="719"/>
      <c r="EA38" s="719"/>
      <c r="EB38" s="719"/>
      <c r="EC38" s="720"/>
    </row>
    <row r="39" spans="2:133" ht="11.25" customHeight="1" x14ac:dyDescent="0.15">
      <c r="B39" s="682" t="s">
        <v>340</v>
      </c>
      <c r="C39" s="683"/>
      <c r="D39" s="683"/>
      <c r="E39" s="683"/>
      <c r="F39" s="683"/>
      <c r="G39" s="683"/>
      <c r="H39" s="683"/>
      <c r="I39" s="683"/>
      <c r="J39" s="683"/>
      <c r="K39" s="683"/>
      <c r="L39" s="683"/>
      <c r="M39" s="683"/>
      <c r="N39" s="683"/>
      <c r="O39" s="683"/>
      <c r="P39" s="683"/>
      <c r="Q39" s="684"/>
      <c r="R39" s="685">
        <v>514656</v>
      </c>
      <c r="S39" s="686"/>
      <c r="T39" s="686"/>
      <c r="U39" s="686"/>
      <c r="V39" s="686"/>
      <c r="W39" s="686"/>
      <c r="X39" s="686"/>
      <c r="Y39" s="687"/>
      <c r="Z39" s="688">
        <v>10</v>
      </c>
      <c r="AA39" s="688"/>
      <c r="AB39" s="688"/>
      <c r="AC39" s="688"/>
      <c r="AD39" s="689" t="s">
        <v>128</v>
      </c>
      <c r="AE39" s="689"/>
      <c r="AF39" s="689"/>
      <c r="AG39" s="689"/>
      <c r="AH39" s="689"/>
      <c r="AI39" s="689"/>
      <c r="AJ39" s="689"/>
      <c r="AK39" s="689"/>
      <c r="AL39" s="690" t="s">
        <v>173</v>
      </c>
      <c r="AM39" s="691"/>
      <c r="AN39" s="691"/>
      <c r="AO39" s="692"/>
      <c r="AQ39" s="763" t="s">
        <v>341</v>
      </c>
      <c r="AR39" s="764"/>
      <c r="AS39" s="764"/>
      <c r="AT39" s="764"/>
      <c r="AU39" s="764"/>
      <c r="AV39" s="764"/>
      <c r="AW39" s="764"/>
      <c r="AX39" s="764"/>
      <c r="AY39" s="765"/>
      <c r="AZ39" s="685" t="s">
        <v>128</v>
      </c>
      <c r="BA39" s="686"/>
      <c r="BB39" s="686"/>
      <c r="BC39" s="686"/>
      <c r="BD39" s="721"/>
      <c r="BE39" s="721"/>
      <c r="BF39" s="752"/>
      <c r="BG39" s="700" t="s">
        <v>342</v>
      </c>
      <c r="BH39" s="701"/>
      <c r="BI39" s="701"/>
      <c r="BJ39" s="701"/>
      <c r="BK39" s="701"/>
      <c r="BL39" s="701"/>
      <c r="BM39" s="701"/>
      <c r="BN39" s="701"/>
      <c r="BO39" s="701"/>
      <c r="BP39" s="701"/>
      <c r="BQ39" s="701"/>
      <c r="BR39" s="701"/>
      <c r="BS39" s="701"/>
      <c r="BT39" s="701"/>
      <c r="BU39" s="702"/>
      <c r="BV39" s="685">
        <v>2078</v>
      </c>
      <c r="BW39" s="686"/>
      <c r="BX39" s="686"/>
      <c r="BY39" s="686"/>
      <c r="BZ39" s="686"/>
      <c r="CA39" s="686"/>
      <c r="CB39" s="695"/>
      <c r="CD39" s="700" t="s">
        <v>343</v>
      </c>
      <c r="CE39" s="701"/>
      <c r="CF39" s="701"/>
      <c r="CG39" s="701"/>
      <c r="CH39" s="701"/>
      <c r="CI39" s="701"/>
      <c r="CJ39" s="701"/>
      <c r="CK39" s="701"/>
      <c r="CL39" s="701"/>
      <c r="CM39" s="701"/>
      <c r="CN39" s="701"/>
      <c r="CO39" s="701"/>
      <c r="CP39" s="701"/>
      <c r="CQ39" s="702"/>
      <c r="CR39" s="685">
        <v>133729</v>
      </c>
      <c r="CS39" s="721"/>
      <c r="CT39" s="721"/>
      <c r="CU39" s="721"/>
      <c r="CV39" s="721"/>
      <c r="CW39" s="721"/>
      <c r="CX39" s="721"/>
      <c r="CY39" s="722"/>
      <c r="CZ39" s="690">
        <v>2.7</v>
      </c>
      <c r="DA39" s="719"/>
      <c r="DB39" s="719"/>
      <c r="DC39" s="723"/>
      <c r="DD39" s="694">
        <v>133708</v>
      </c>
      <c r="DE39" s="721"/>
      <c r="DF39" s="721"/>
      <c r="DG39" s="721"/>
      <c r="DH39" s="721"/>
      <c r="DI39" s="721"/>
      <c r="DJ39" s="721"/>
      <c r="DK39" s="722"/>
      <c r="DL39" s="694" t="s">
        <v>235</v>
      </c>
      <c r="DM39" s="721"/>
      <c r="DN39" s="721"/>
      <c r="DO39" s="721"/>
      <c r="DP39" s="721"/>
      <c r="DQ39" s="721"/>
      <c r="DR39" s="721"/>
      <c r="DS39" s="721"/>
      <c r="DT39" s="721"/>
      <c r="DU39" s="721"/>
      <c r="DV39" s="722"/>
      <c r="DW39" s="690" t="s">
        <v>173</v>
      </c>
      <c r="DX39" s="719"/>
      <c r="DY39" s="719"/>
      <c r="DZ39" s="719"/>
      <c r="EA39" s="719"/>
      <c r="EB39" s="719"/>
      <c r="EC39" s="720"/>
    </row>
    <row r="40" spans="2:133" ht="11.25" customHeight="1" x14ac:dyDescent="0.15">
      <c r="B40" s="682" t="s">
        <v>344</v>
      </c>
      <c r="C40" s="683"/>
      <c r="D40" s="683"/>
      <c r="E40" s="683"/>
      <c r="F40" s="683"/>
      <c r="G40" s="683"/>
      <c r="H40" s="683"/>
      <c r="I40" s="683"/>
      <c r="J40" s="683"/>
      <c r="K40" s="683"/>
      <c r="L40" s="683"/>
      <c r="M40" s="683"/>
      <c r="N40" s="683"/>
      <c r="O40" s="683"/>
      <c r="P40" s="683"/>
      <c r="Q40" s="684"/>
      <c r="R40" s="685" t="s">
        <v>128</v>
      </c>
      <c r="S40" s="686"/>
      <c r="T40" s="686"/>
      <c r="U40" s="686"/>
      <c r="V40" s="686"/>
      <c r="W40" s="686"/>
      <c r="X40" s="686"/>
      <c r="Y40" s="687"/>
      <c r="Z40" s="688" t="s">
        <v>128</v>
      </c>
      <c r="AA40" s="688"/>
      <c r="AB40" s="688"/>
      <c r="AC40" s="688"/>
      <c r="AD40" s="689" t="s">
        <v>173</v>
      </c>
      <c r="AE40" s="689"/>
      <c r="AF40" s="689"/>
      <c r="AG40" s="689"/>
      <c r="AH40" s="689"/>
      <c r="AI40" s="689"/>
      <c r="AJ40" s="689"/>
      <c r="AK40" s="689"/>
      <c r="AL40" s="690" t="s">
        <v>255</v>
      </c>
      <c r="AM40" s="691"/>
      <c r="AN40" s="691"/>
      <c r="AO40" s="692"/>
      <c r="AQ40" s="763" t="s">
        <v>345</v>
      </c>
      <c r="AR40" s="764"/>
      <c r="AS40" s="764"/>
      <c r="AT40" s="764"/>
      <c r="AU40" s="764"/>
      <c r="AV40" s="764"/>
      <c r="AW40" s="764"/>
      <c r="AX40" s="764"/>
      <c r="AY40" s="765"/>
      <c r="AZ40" s="685" t="s">
        <v>128</v>
      </c>
      <c r="BA40" s="686"/>
      <c r="BB40" s="686"/>
      <c r="BC40" s="686"/>
      <c r="BD40" s="721"/>
      <c r="BE40" s="721"/>
      <c r="BF40" s="752"/>
      <c r="BG40" s="772" t="s">
        <v>346</v>
      </c>
      <c r="BH40" s="773"/>
      <c r="BI40" s="773"/>
      <c r="BJ40" s="773"/>
      <c r="BK40" s="773"/>
      <c r="BL40" s="236"/>
      <c r="BM40" s="701" t="s">
        <v>347</v>
      </c>
      <c r="BN40" s="701"/>
      <c r="BO40" s="701"/>
      <c r="BP40" s="701"/>
      <c r="BQ40" s="701"/>
      <c r="BR40" s="701"/>
      <c r="BS40" s="701"/>
      <c r="BT40" s="701"/>
      <c r="BU40" s="702"/>
      <c r="BV40" s="685">
        <v>76</v>
      </c>
      <c r="BW40" s="686"/>
      <c r="BX40" s="686"/>
      <c r="BY40" s="686"/>
      <c r="BZ40" s="686"/>
      <c r="CA40" s="686"/>
      <c r="CB40" s="695"/>
      <c r="CD40" s="700" t="s">
        <v>348</v>
      </c>
      <c r="CE40" s="701"/>
      <c r="CF40" s="701"/>
      <c r="CG40" s="701"/>
      <c r="CH40" s="701"/>
      <c r="CI40" s="701"/>
      <c r="CJ40" s="701"/>
      <c r="CK40" s="701"/>
      <c r="CL40" s="701"/>
      <c r="CM40" s="701"/>
      <c r="CN40" s="701"/>
      <c r="CO40" s="701"/>
      <c r="CP40" s="701"/>
      <c r="CQ40" s="702"/>
      <c r="CR40" s="685">
        <v>83679</v>
      </c>
      <c r="CS40" s="686"/>
      <c r="CT40" s="686"/>
      <c r="CU40" s="686"/>
      <c r="CV40" s="686"/>
      <c r="CW40" s="686"/>
      <c r="CX40" s="686"/>
      <c r="CY40" s="687"/>
      <c r="CZ40" s="690">
        <v>1.7</v>
      </c>
      <c r="DA40" s="719"/>
      <c r="DB40" s="719"/>
      <c r="DC40" s="723"/>
      <c r="DD40" s="694">
        <v>7379</v>
      </c>
      <c r="DE40" s="686"/>
      <c r="DF40" s="686"/>
      <c r="DG40" s="686"/>
      <c r="DH40" s="686"/>
      <c r="DI40" s="686"/>
      <c r="DJ40" s="686"/>
      <c r="DK40" s="687"/>
      <c r="DL40" s="694">
        <v>7379</v>
      </c>
      <c r="DM40" s="686"/>
      <c r="DN40" s="686"/>
      <c r="DO40" s="686"/>
      <c r="DP40" s="686"/>
      <c r="DQ40" s="686"/>
      <c r="DR40" s="686"/>
      <c r="DS40" s="686"/>
      <c r="DT40" s="686"/>
      <c r="DU40" s="686"/>
      <c r="DV40" s="687"/>
      <c r="DW40" s="690">
        <v>0.3</v>
      </c>
      <c r="DX40" s="719"/>
      <c r="DY40" s="719"/>
      <c r="DZ40" s="719"/>
      <c r="EA40" s="719"/>
      <c r="EB40" s="719"/>
      <c r="EC40" s="720"/>
    </row>
    <row r="41" spans="2:133" ht="11.25" customHeight="1" x14ac:dyDescent="0.15">
      <c r="B41" s="682" t="s">
        <v>349</v>
      </c>
      <c r="C41" s="683"/>
      <c r="D41" s="683"/>
      <c r="E41" s="683"/>
      <c r="F41" s="683"/>
      <c r="G41" s="683"/>
      <c r="H41" s="683"/>
      <c r="I41" s="683"/>
      <c r="J41" s="683"/>
      <c r="K41" s="683"/>
      <c r="L41" s="683"/>
      <c r="M41" s="683"/>
      <c r="N41" s="683"/>
      <c r="O41" s="683"/>
      <c r="P41" s="683"/>
      <c r="Q41" s="684"/>
      <c r="R41" s="685" t="s">
        <v>128</v>
      </c>
      <c r="S41" s="686"/>
      <c r="T41" s="686"/>
      <c r="U41" s="686"/>
      <c r="V41" s="686"/>
      <c r="W41" s="686"/>
      <c r="X41" s="686"/>
      <c r="Y41" s="687"/>
      <c r="Z41" s="688" t="s">
        <v>128</v>
      </c>
      <c r="AA41" s="688"/>
      <c r="AB41" s="688"/>
      <c r="AC41" s="688"/>
      <c r="AD41" s="689" t="s">
        <v>235</v>
      </c>
      <c r="AE41" s="689"/>
      <c r="AF41" s="689"/>
      <c r="AG41" s="689"/>
      <c r="AH41" s="689"/>
      <c r="AI41" s="689"/>
      <c r="AJ41" s="689"/>
      <c r="AK41" s="689"/>
      <c r="AL41" s="690" t="s">
        <v>128</v>
      </c>
      <c r="AM41" s="691"/>
      <c r="AN41" s="691"/>
      <c r="AO41" s="692"/>
      <c r="AQ41" s="763" t="s">
        <v>350</v>
      </c>
      <c r="AR41" s="764"/>
      <c r="AS41" s="764"/>
      <c r="AT41" s="764"/>
      <c r="AU41" s="764"/>
      <c r="AV41" s="764"/>
      <c r="AW41" s="764"/>
      <c r="AX41" s="764"/>
      <c r="AY41" s="765"/>
      <c r="AZ41" s="685">
        <v>54945</v>
      </c>
      <c r="BA41" s="686"/>
      <c r="BB41" s="686"/>
      <c r="BC41" s="686"/>
      <c r="BD41" s="721"/>
      <c r="BE41" s="721"/>
      <c r="BF41" s="752"/>
      <c r="BG41" s="772"/>
      <c r="BH41" s="773"/>
      <c r="BI41" s="773"/>
      <c r="BJ41" s="773"/>
      <c r="BK41" s="773"/>
      <c r="BL41" s="236"/>
      <c r="BM41" s="701" t="s">
        <v>351</v>
      </c>
      <c r="BN41" s="701"/>
      <c r="BO41" s="701"/>
      <c r="BP41" s="701"/>
      <c r="BQ41" s="701"/>
      <c r="BR41" s="701"/>
      <c r="BS41" s="701"/>
      <c r="BT41" s="701"/>
      <c r="BU41" s="702"/>
      <c r="BV41" s="685" t="s">
        <v>235</v>
      </c>
      <c r="BW41" s="686"/>
      <c r="BX41" s="686"/>
      <c r="BY41" s="686"/>
      <c r="BZ41" s="686"/>
      <c r="CA41" s="686"/>
      <c r="CB41" s="695"/>
      <c r="CD41" s="700" t="s">
        <v>352</v>
      </c>
      <c r="CE41" s="701"/>
      <c r="CF41" s="701"/>
      <c r="CG41" s="701"/>
      <c r="CH41" s="701"/>
      <c r="CI41" s="701"/>
      <c r="CJ41" s="701"/>
      <c r="CK41" s="701"/>
      <c r="CL41" s="701"/>
      <c r="CM41" s="701"/>
      <c r="CN41" s="701"/>
      <c r="CO41" s="701"/>
      <c r="CP41" s="701"/>
      <c r="CQ41" s="702"/>
      <c r="CR41" s="685" t="s">
        <v>235</v>
      </c>
      <c r="CS41" s="721"/>
      <c r="CT41" s="721"/>
      <c r="CU41" s="721"/>
      <c r="CV41" s="721"/>
      <c r="CW41" s="721"/>
      <c r="CX41" s="721"/>
      <c r="CY41" s="722"/>
      <c r="CZ41" s="690" t="s">
        <v>128</v>
      </c>
      <c r="DA41" s="719"/>
      <c r="DB41" s="719"/>
      <c r="DC41" s="723"/>
      <c r="DD41" s="694" t="s">
        <v>235</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353</v>
      </c>
      <c r="C42" s="683"/>
      <c r="D42" s="683"/>
      <c r="E42" s="683"/>
      <c r="F42" s="683"/>
      <c r="G42" s="683"/>
      <c r="H42" s="683"/>
      <c r="I42" s="683"/>
      <c r="J42" s="683"/>
      <c r="K42" s="683"/>
      <c r="L42" s="683"/>
      <c r="M42" s="683"/>
      <c r="N42" s="683"/>
      <c r="O42" s="683"/>
      <c r="P42" s="683"/>
      <c r="Q42" s="684"/>
      <c r="R42" s="685">
        <v>115083</v>
      </c>
      <c r="S42" s="686"/>
      <c r="T42" s="686"/>
      <c r="U42" s="686"/>
      <c r="V42" s="686"/>
      <c r="W42" s="686"/>
      <c r="X42" s="686"/>
      <c r="Y42" s="687"/>
      <c r="Z42" s="688">
        <v>2.2000000000000002</v>
      </c>
      <c r="AA42" s="688"/>
      <c r="AB42" s="688"/>
      <c r="AC42" s="688"/>
      <c r="AD42" s="689" t="s">
        <v>128</v>
      </c>
      <c r="AE42" s="689"/>
      <c r="AF42" s="689"/>
      <c r="AG42" s="689"/>
      <c r="AH42" s="689"/>
      <c r="AI42" s="689"/>
      <c r="AJ42" s="689"/>
      <c r="AK42" s="689"/>
      <c r="AL42" s="690" t="s">
        <v>128</v>
      </c>
      <c r="AM42" s="691"/>
      <c r="AN42" s="691"/>
      <c r="AO42" s="692"/>
      <c r="AQ42" s="784" t="s">
        <v>354</v>
      </c>
      <c r="AR42" s="785"/>
      <c r="AS42" s="785"/>
      <c r="AT42" s="785"/>
      <c r="AU42" s="785"/>
      <c r="AV42" s="785"/>
      <c r="AW42" s="785"/>
      <c r="AX42" s="785"/>
      <c r="AY42" s="786"/>
      <c r="AZ42" s="776">
        <v>259246</v>
      </c>
      <c r="BA42" s="777"/>
      <c r="BB42" s="777"/>
      <c r="BC42" s="777"/>
      <c r="BD42" s="756"/>
      <c r="BE42" s="756"/>
      <c r="BF42" s="758"/>
      <c r="BG42" s="774"/>
      <c r="BH42" s="775"/>
      <c r="BI42" s="775"/>
      <c r="BJ42" s="775"/>
      <c r="BK42" s="775"/>
      <c r="BL42" s="237"/>
      <c r="BM42" s="711" t="s">
        <v>355</v>
      </c>
      <c r="BN42" s="711"/>
      <c r="BO42" s="711"/>
      <c r="BP42" s="711"/>
      <c r="BQ42" s="711"/>
      <c r="BR42" s="711"/>
      <c r="BS42" s="711"/>
      <c r="BT42" s="711"/>
      <c r="BU42" s="712"/>
      <c r="BV42" s="776">
        <v>282</v>
      </c>
      <c r="BW42" s="777"/>
      <c r="BX42" s="777"/>
      <c r="BY42" s="777"/>
      <c r="BZ42" s="777"/>
      <c r="CA42" s="777"/>
      <c r="CB42" s="783"/>
      <c r="CD42" s="682" t="s">
        <v>356</v>
      </c>
      <c r="CE42" s="683"/>
      <c r="CF42" s="683"/>
      <c r="CG42" s="683"/>
      <c r="CH42" s="683"/>
      <c r="CI42" s="683"/>
      <c r="CJ42" s="683"/>
      <c r="CK42" s="683"/>
      <c r="CL42" s="683"/>
      <c r="CM42" s="683"/>
      <c r="CN42" s="683"/>
      <c r="CO42" s="683"/>
      <c r="CP42" s="683"/>
      <c r="CQ42" s="684"/>
      <c r="CR42" s="685">
        <v>643853</v>
      </c>
      <c r="CS42" s="686"/>
      <c r="CT42" s="686"/>
      <c r="CU42" s="686"/>
      <c r="CV42" s="686"/>
      <c r="CW42" s="686"/>
      <c r="CX42" s="686"/>
      <c r="CY42" s="687"/>
      <c r="CZ42" s="690">
        <v>13</v>
      </c>
      <c r="DA42" s="691"/>
      <c r="DB42" s="691"/>
      <c r="DC42" s="703"/>
      <c r="DD42" s="694">
        <v>185235</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26" t="s">
        <v>357</v>
      </c>
      <c r="C43" s="727"/>
      <c r="D43" s="727"/>
      <c r="E43" s="727"/>
      <c r="F43" s="727"/>
      <c r="G43" s="727"/>
      <c r="H43" s="727"/>
      <c r="I43" s="727"/>
      <c r="J43" s="727"/>
      <c r="K43" s="727"/>
      <c r="L43" s="727"/>
      <c r="M43" s="727"/>
      <c r="N43" s="727"/>
      <c r="O43" s="727"/>
      <c r="P43" s="727"/>
      <c r="Q43" s="728"/>
      <c r="R43" s="776">
        <v>5158984</v>
      </c>
      <c r="S43" s="777"/>
      <c r="T43" s="777"/>
      <c r="U43" s="777"/>
      <c r="V43" s="777"/>
      <c r="W43" s="777"/>
      <c r="X43" s="777"/>
      <c r="Y43" s="778"/>
      <c r="Z43" s="779">
        <v>100</v>
      </c>
      <c r="AA43" s="779"/>
      <c r="AB43" s="779"/>
      <c r="AC43" s="779"/>
      <c r="AD43" s="780">
        <v>2405807</v>
      </c>
      <c r="AE43" s="780"/>
      <c r="AF43" s="780"/>
      <c r="AG43" s="780"/>
      <c r="AH43" s="780"/>
      <c r="AI43" s="780"/>
      <c r="AJ43" s="780"/>
      <c r="AK43" s="780"/>
      <c r="AL43" s="781">
        <v>100</v>
      </c>
      <c r="AM43" s="757"/>
      <c r="AN43" s="757"/>
      <c r="AO43" s="782"/>
      <c r="BV43" s="238"/>
      <c r="BW43" s="238"/>
      <c r="BX43" s="238"/>
      <c r="BY43" s="238"/>
      <c r="BZ43" s="238"/>
      <c r="CA43" s="238"/>
      <c r="CB43" s="238"/>
      <c r="CD43" s="682" t="s">
        <v>358</v>
      </c>
      <c r="CE43" s="683"/>
      <c r="CF43" s="683"/>
      <c r="CG43" s="683"/>
      <c r="CH43" s="683"/>
      <c r="CI43" s="683"/>
      <c r="CJ43" s="683"/>
      <c r="CK43" s="683"/>
      <c r="CL43" s="683"/>
      <c r="CM43" s="683"/>
      <c r="CN43" s="683"/>
      <c r="CO43" s="683"/>
      <c r="CP43" s="683"/>
      <c r="CQ43" s="684"/>
      <c r="CR43" s="685">
        <v>15667</v>
      </c>
      <c r="CS43" s="721"/>
      <c r="CT43" s="721"/>
      <c r="CU43" s="721"/>
      <c r="CV43" s="721"/>
      <c r="CW43" s="721"/>
      <c r="CX43" s="721"/>
      <c r="CY43" s="722"/>
      <c r="CZ43" s="690">
        <v>0.3</v>
      </c>
      <c r="DA43" s="719"/>
      <c r="DB43" s="719"/>
      <c r="DC43" s="723"/>
      <c r="DD43" s="694">
        <v>15667</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306</v>
      </c>
      <c r="CE44" s="798"/>
      <c r="CF44" s="682" t="s">
        <v>359</v>
      </c>
      <c r="CG44" s="683"/>
      <c r="CH44" s="683"/>
      <c r="CI44" s="683"/>
      <c r="CJ44" s="683"/>
      <c r="CK44" s="683"/>
      <c r="CL44" s="683"/>
      <c r="CM44" s="683"/>
      <c r="CN44" s="683"/>
      <c r="CO44" s="683"/>
      <c r="CP44" s="683"/>
      <c r="CQ44" s="684"/>
      <c r="CR44" s="685">
        <v>539568</v>
      </c>
      <c r="CS44" s="686"/>
      <c r="CT44" s="686"/>
      <c r="CU44" s="686"/>
      <c r="CV44" s="686"/>
      <c r="CW44" s="686"/>
      <c r="CX44" s="686"/>
      <c r="CY44" s="687"/>
      <c r="CZ44" s="690">
        <v>10.9</v>
      </c>
      <c r="DA44" s="691"/>
      <c r="DB44" s="691"/>
      <c r="DC44" s="703"/>
      <c r="DD44" s="694">
        <v>165504</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361</v>
      </c>
      <c r="CG45" s="683"/>
      <c r="CH45" s="683"/>
      <c r="CI45" s="683"/>
      <c r="CJ45" s="683"/>
      <c r="CK45" s="683"/>
      <c r="CL45" s="683"/>
      <c r="CM45" s="683"/>
      <c r="CN45" s="683"/>
      <c r="CO45" s="683"/>
      <c r="CP45" s="683"/>
      <c r="CQ45" s="684"/>
      <c r="CR45" s="685">
        <v>195059</v>
      </c>
      <c r="CS45" s="721"/>
      <c r="CT45" s="721"/>
      <c r="CU45" s="721"/>
      <c r="CV45" s="721"/>
      <c r="CW45" s="721"/>
      <c r="CX45" s="721"/>
      <c r="CY45" s="722"/>
      <c r="CZ45" s="690">
        <v>3.9</v>
      </c>
      <c r="DA45" s="719"/>
      <c r="DB45" s="719"/>
      <c r="DC45" s="723"/>
      <c r="DD45" s="694">
        <v>65971</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363</v>
      </c>
      <c r="CG46" s="683"/>
      <c r="CH46" s="683"/>
      <c r="CI46" s="683"/>
      <c r="CJ46" s="683"/>
      <c r="CK46" s="683"/>
      <c r="CL46" s="683"/>
      <c r="CM46" s="683"/>
      <c r="CN46" s="683"/>
      <c r="CO46" s="683"/>
      <c r="CP46" s="683"/>
      <c r="CQ46" s="684"/>
      <c r="CR46" s="685">
        <v>336839</v>
      </c>
      <c r="CS46" s="686"/>
      <c r="CT46" s="686"/>
      <c r="CU46" s="686"/>
      <c r="CV46" s="686"/>
      <c r="CW46" s="686"/>
      <c r="CX46" s="686"/>
      <c r="CY46" s="687"/>
      <c r="CZ46" s="690">
        <v>6.8</v>
      </c>
      <c r="DA46" s="691"/>
      <c r="DB46" s="691"/>
      <c r="DC46" s="703"/>
      <c r="DD46" s="694">
        <v>96863</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365</v>
      </c>
      <c r="CG47" s="683"/>
      <c r="CH47" s="683"/>
      <c r="CI47" s="683"/>
      <c r="CJ47" s="683"/>
      <c r="CK47" s="683"/>
      <c r="CL47" s="683"/>
      <c r="CM47" s="683"/>
      <c r="CN47" s="683"/>
      <c r="CO47" s="683"/>
      <c r="CP47" s="683"/>
      <c r="CQ47" s="684"/>
      <c r="CR47" s="685">
        <v>104285</v>
      </c>
      <c r="CS47" s="721"/>
      <c r="CT47" s="721"/>
      <c r="CU47" s="721"/>
      <c r="CV47" s="721"/>
      <c r="CW47" s="721"/>
      <c r="CX47" s="721"/>
      <c r="CY47" s="722"/>
      <c r="CZ47" s="690">
        <v>2.1</v>
      </c>
      <c r="DA47" s="719"/>
      <c r="DB47" s="719"/>
      <c r="DC47" s="723"/>
      <c r="DD47" s="694">
        <v>19731</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366</v>
      </c>
      <c r="CG48" s="683"/>
      <c r="CH48" s="683"/>
      <c r="CI48" s="683"/>
      <c r="CJ48" s="683"/>
      <c r="CK48" s="683"/>
      <c r="CL48" s="683"/>
      <c r="CM48" s="683"/>
      <c r="CN48" s="683"/>
      <c r="CO48" s="683"/>
      <c r="CP48" s="683"/>
      <c r="CQ48" s="684"/>
      <c r="CR48" s="685" t="s">
        <v>235</v>
      </c>
      <c r="CS48" s="686"/>
      <c r="CT48" s="686"/>
      <c r="CU48" s="686"/>
      <c r="CV48" s="686"/>
      <c r="CW48" s="686"/>
      <c r="CX48" s="686"/>
      <c r="CY48" s="687"/>
      <c r="CZ48" s="690" t="s">
        <v>128</v>
      </c>
      <c r="DA48" s="691"/>
      <c r="DB48" s="691"/>
      <c r="DC48" s="703"/>
      <c r="DD48" s="694" t="s">
        <v>128</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367</v>
      </c>
      <c r="CE49" s="727"/>
      <c r="CF49" s="727"/>
      <c r="CG49" s="727"/>
      <c r="CH49" s="727"/>
      <c r="CI49" s="727"/>
      <c r="CJ49" s="727"/>
      <c r="CK49" s="727"/>
      <c r="CL49" s="727"/>
      <c r="CM49" s="727"/>
      <c r="CN49" s="727"/>
      <c r="CO49" s="727"/>
      <c r="CP49" s="727"/>
      <c r="CQ49" s="728"/>
      <c r="CR49" s="776">
        <v>4949393</v>
      </c>
      <c r="CS49" s="756"/>
      <c r="CT49" s="756"/>
      <c r="CU49" s="756"/>
      <c r="CV49" s="756"/>
      <c r="CW49" s="756"/>
      <c r="CX49" s="756"/>
      <c r="CY49" s="787"/>
      <c r="CZ49" s="781">
        <v>100</v>
      </c>
      <c r="DA49" s="788"/>
      <c r="DB49" s="788"/>
      <c r="DC49" s="789"/>
      <c r="DD49" s="790">
        <v>2858684</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kGwz8afRQMhj+F5OYnew8jr5xNW+bu7fAmO6ihs1UddxAAa6c9Yo5CWPM3ufxxh7n7qgBQcUS9sKd+tXlnWACw==" saltValue="jY7gYQSU0Z8H63gud3BfC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19" zoomScale="70" zoomScaleNormal="25" zoomScaleSheetLayoutView="70" workbookViewId="0">
      <selection activeCell="AP68" sqref="AP68:AT70"/>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369</v>
      </c>
      <c r="DK2" s="833"/>
      <c r="DL2" s="833"/>
      <c r="DM2" s="833"/>
      <c r="DN2" s="833"/>
      <c r="DO2" s="834"/>
      <c r="DP2" s="251"/>
      <c r="DQ2" s="832" t="s">
        <v>370</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371</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373</v>
      </c>
      <c r="B5" s="827"/>
      <c r="C5" s="827"/>
      <c r="D5" s="827"/>
      <c r="E5" s="827"/>
      <c r="F5" s="827"/>
      <c r="G5" s="827"/>
      <c r="H5" s="827"/>
      <c r="I5" s="827"/>
      <c r="J5" s="827"/>
      <c r="K5" s="827"/>
      <c r="L5" s="827"/>
      <c r="M5" s="827"/>
      <c r="N5" s="827"/>
      <c r="O5" s="827"/>
      <c r="P5" s="828"/>
      <c r="Q5" s="803" t="s">
        <v>374</v>
      </c>
      <c r="R5" s="804"/>
      <c r="S5" s="804"/>
      <c r="T5" s="804"/>
      <c r="U5" s="805"/>
      <c r="V5" s="803" t="s">
        <v>375</v>
      </c>
      <c r="W5" s="804"/>
      <c r="X5" s="804"/>
      <c r="Y5" s="804"/>
      <c r="Z5" s="805"/>
      <c r="AA5" s="803" t="s">
        <v>376</v>
      </c>
      <c r="AB5" s="804"/>
      <c r="AC5" s="804"/>
      <c r="AD5" s="804"/>
      <c r="AE5" s="804"/>
      <c r="AF5" s="836" t="s">
        <v>377</v>
      </c>
      <c r="AG5" s="804"/>
      <c r="AH5" s="804"/>
      <c r="AI5" s="804"/>
      <c r="AJ5" s="815"/>
      <c r="AK5" s="804" t="s">
        <v>378</v>
      </c>
      <c r="AL5" s="804"/>
      <c r="AM5" s="804"/>
      <c r="AN5" s="804"/>
      <c r="AO5" s="805"/>
      <c r="AP5" s="803" t="s">
        <v>379</v>
      </c>
      <c r="AQ5" s="804"/>
      <c r="AR5" s="804"/>
      <c r="AS5" s="804"/>
      <c r="AT5" s="805"/>
      <c r="AU5" s="803" t="s">
        <v>380</v>
      </c>
      <c r="AV5" s="804"/>
      <c r="AW5" s="804"/>
      <c r="AX5" s="804"/>
      <c r="AY5" s="815"/>
      <c r="AZ5" s="258"/>
      <c r="BA5" s="258"/>
      <c r="BB5" s="258"/>
      <c r="BC5" s="258"/>
      <c r="BD5" s="258"/>
      <c r="BE5" s="259"/>
      <c r="BF5" s="259"/>
      <c r="BG5" s="259"/>
      <c r="BH5" s="259"/>
      <c r="BI5" s="259"/>
      <c r="BJ5" s="259"/>
      <c r="BK5" s="259"/>
      <c r="BL5" s="259"/>
      <c r="BM5" s="259"/>
      <c r="BN5" s="259"/>
      <c r="BO5" s="259"/>
      <c r="BP5" s="259"/>
      <c r="BQ5" s="826" t="s">
        <v>381</v>
      </c>
      <c r="BR5" s="827"/>
      <c r="BS5" s="827"/>
      <c r="BT5" s="827"/>
      <c r="BU5" s="827"/>
      <c r="BV5" s="827"/>
      <c r="BW5" s="827"/>
      <c r="BX5" s="827"/>
      <c r="BY5" s="827"/>
      <c r="BZ5" s="827"/>
      <c r="CA5" s="827"/>
      <c r="CB5" s="827"/>
      <c r="CC5" s="827"/>
      <c r="CD5" s="827"/>
      <c r="CE5" s="827"/>
      <c r="CF5" s="827"/>
      <c r="CG5" s="828"/>
      <c r="CH5" s="803" t="s">
        <v>382</v>
      </c>
      <c r="CI5" s="804"/>
      <c r="CJ5" s="804"/>
      <c r="CK5" s="804"/>
      <c r="CL5" s="805"/>
      <c r="CM5" s="803" t="s">
        <v>383</v>
      </c>
      <c r="CN5" s="804"/>
      <c r="CO5" s="804"/>
      <c r="CP5" s="804"/>
      <c r="CQ5" s="805"/>
      <c r="CR5" s="803" t="s">
        <v>384</v>
      </c>
      <c r="CS5" s="804"/>
      <c r="CT5" s="804"/>
      <c r="CU5" s="804"/>
      <c r="CV5" s="805"/>
      <c r="CW5" s="803" t="s">
        <v>385</v>
      </c>
      <c r="CX5" s="804"/>
      <c r="CY5" s="804"/>
      <c r="CZ5" s="804"/>
      <c r="DA5" s="805"/>
      <c r="DB5" s="803" t="s">
        <v>386</v>
      </c>
      <c r="DC5" s="804"/>
      <c r="DD5" s="804"/>
      <c r="DE5" s="804"/>
      <c r="DF5" s="805"/>
      <c r="DG5" s="809" t="s">
        <v>387</v>
      </c>
      <c r="DH5" s="810"/>
      <c r="DI5" s="810"/>
      <c r="DJ5" s="810"/>
      <c r="DK5" s="811"/>
      <c r="DL5" s="809" t="s">
        <v>388</v>
      </c>
      <c r="DM5" s="810"/>
      <c r="DN5" s="810"/>
      <c r="DO5" s="810"/>
      <c r="DP5" s="811"/>
      <c r="DQ5" s="803" t="s">
        <v>389</v>
      </c>
      <c r="DR5" s="804"/>
      <c r="DS5" s="804"/>
      <c r="DT5" s="804"/>
      <c r="DU5" s="805"/>
      <c r="DV5" s="803" t="s">
        <v>380</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390</v>
      </c>
      <c r="C7" s="818"/>
      <c r="D7" s="818"/>
      <c r="E7" s="818"/>
      <c r="F7" s="818"/>
      <c r="G7" s="818"/>
      <c r="H7" s="818"/>
      <c r="I7" s="818"/>
      <c r="J7" s="818"/>
      <c r="K7" s="818"/>
      <c r="L7" s="818"/>
      <c r="M7" s="818"/>
      <c r="N7" s="818"/>
      <c r="O7" s="818"/>
      <c r="P7" s="819"/>
      <c r="Q7" s="820">
        <v>5160</v>
      </c>
      <c r="R7" s="821"/>
      <c r="S7" s="821"/>
      <c r="T7" s="821"/>
      <c r="U7" s="821"/>
      <c r="V7" s="821">
        <v>4951</v>
      </c>
      <c r="W7" s="821"/>
      <c r="X7" s="821"/>
      <c r="Y7" s="821"/>
      <c r="Z7" s="821"/>
      <c r="AA7" s="821">
        <v>210</v>
      </c>
      <c r="AB7" s="821"/>
      <c r="AC7" s="821"/>
      <c r="AD7" s="821"/>
      <c r="AE7" s="822"/>
      <c r="AF7" s="823">
        <v>153</v>
      </c>
      <c r="AG7" s="824"/>
      <c r="AH7" s="824"/>
      <c r="AI7" s="824"/>
      <c r="AJ7" s="825"/>
      <c r="AK7" s="860">
        <v>5</v>
      </c>
      <c r="AL7" s="861"/>
      <c r="AM7" s="861"/>
      <c r="AN7" s="861"/>
      <c r="AO7" s="861"/>
      <c r="AP7" s="861">
        <v>3379</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579</v>
      </c>
      <c r="BT7" s="865"/>
      <c r="BU7" s="865"/>
      <c r="BV7" s="865"/>
      <c r="BW7" s="865"/>
      <c r="BX7" s="865"/>
      <c r="BY7" s="865"/>
      <c r="BZ7" s="865"/>
      <c r="CA7" s="865"/>
      <c r="CB7" s="865"/>
      <c r="CC7" s="865"/>
      <c r="CD7" s="865"/>
      <c r="CE7" s="865"/>
      <c r="CF7" s="865"/>
      <c r="CG7" s="866"/>
      <c r="CH7" s="857">
        <v>-10</v>
      </c>
      <c r="CI7" s="858"/>
      <c r="CJ7" s="858"/>
      <c r="CK7" s="858"/>
      <c r="CL7" s="859"/>
      <c r="CM7" s="857">
        <v>83</v>
      </c>
      <c r="CN7" s="858"/>
      <c r="CO7" s="858"/>
      <c r="CP7" s="858"/>
      <c r="CQ7" s="859"/>
      <c r="CR7" s="857">
        <v>4</v>
      </c>
      <c r="CS7" s="858"/>
      <c r="CT7" s="858"/>
      <c r="CU7" s="858"/>
      <c r="CV7" s="859"/>
      <c r="CW7" s="857" t="s">
        <v>580</v>
      </c>
      <c r="CX7" s="858"/>
      <c r="CY7" s="858"/>
      <c r="CZ7" s="858"/>
      <c r="DA7" s="859"/>
      <c r="DB7" s="857" t="s">
        <v>580</v>
      </c>
      <c r="DC7" s="858"/>
      <c r="DD7" s="858"/>
      <c r="DE7" s="858"/>
      <c r="DF7" s="859"/>
      <c r="DG7" s="857" t="s">
        <v>580</v>
      </c>
      <c r="DH7" s="858"/>
      <c r="DI7" s="858"/>
      <c r="DJ7" s="858"/>
      <c r="DK7" s="859"/>
      <c r="DL7" s="857" t="s">
        <v>580</v>
      </c>
      <c r="DM7" s="858"/>
      <c r="DN7" s="858"/>
      <c r="DO7" s="858"/>
      <c r="DP7" s="859"/>
      <c r="DQ7" s="857" t="s">
        <v>580</v>
      </c>
      <c r="DR7" s="858"/>
      <c r="DS7" s="858"/>
      <c r="DT7" s="858"/>
      <c r="DU7" s="859"/>
      <c r="DV7" s="838"/>
      <c r="DW7" s="839"/>
      <c r="DX7" s="839"/>
      <c r="DY7" s="839"/>
      <c r="DZ7" s="840"/>
      <c r="EA7" s="256"/>
    </row>
    <row r="8" spans="1:131" s="257" customFormat="1" ht="26.25" customHeight="1" x14ac:dyDescent="0.15">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391</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392</v>
      </c>
      <c r="B23" s="876" t="s">
        <v>393</v>
      </c>
      <c r="C23" s="877"/>
      <c r="D23" s="877"/>
      <c r="E23" s="877"/>
      <c r="F23" s="877"/>
      <c r="G23" s="877"/>
      <c r="H23" s="877"/>
      <c r="I23" s="877"/>
      <c r="J23" s="877"/>
      <c r="K23" s="877"/>
      <c r="L23" s="877"/>
      <c r="M23" s="877"/>
      <c r="N23" s="877"/>
      <c r="O23" s="877"/>
      <c r="P23" s="878"/>
      <c r="Q23" s="879">
        <v>5160</v>
      </c>
      <c r="R23" s="880"/>
      <c r="S23" s="880"/>
      <c r="T23" s="880"/>
      <c r="U23" s="880"/>
      <c r="V23" s="880">
        <v>4951</v>
      </c>
      <c r="W23" s="880"/>
      <c r="X23" s="880"/>
      <c r="Y23" s="880"/>
      <c r="Z23" s="880"/>
      <c r="AA23" s="880">
        <v>210</v>
      </c>
      <c r="AB23" s="880"/>
      <c r="AC23" s="880"/>
      <c r="AD23" s="880"/>
      <c r="AE23" s="881"/>
      <c r="AF23" s="882">
        <v>153</v>
      </c>
      <c r="AG23" s="880"/>
      <c r="AH23" s="880"/>
      <c r="AI23" s="880"/>
      <c r="AJ23" s="883"/>
      <c r="AK23" s="884"/>
      <c r="AL23" s="885"/>
      <c r="AM23" s="885"/>
      <c r="AN23" s="885"/>
      <c r="AO23" s="885"/>
      <c r="AP23" s="880">
        <v>3379</v>
      </c>
      <c r="AQ23" s="880"/>
      <c r="AR23" s="880"/>
      <c r="AS23" s="880"/>
      <c r="AT23" s="880"/>
      <c r="AU23" s="886"/>
      <c r="AV23" s="886"/>
      <c r="AW23" s="886"/>
      <c r="AX23" s="886"/>
      <c r="AY23" s="887"/>
      <c r="AZ23" s="895" t="s">
        <v>394</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395</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396</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373</v>
      </c>
      <c r="B26" s="827"/>
      <c r="C26" s="827"/>
      <c r="D26" s="827"/>
      <c r="E26" s="827"/>
      <c r="F26" s="827"/>
      <c r="G26" s="827"/>
      <c r="H26" s="827"/>
      <c r="I26" s="827"/>
      <c r="J26" s="827"/>
      <c r="K26" s="827"/>
      <c r="L26" s="827"/>
      <c r="M26" s="827"/>
      <c r="N26" s="827"/>
      <c r="O26" s="827"/>
      <c r="P26" s="828"/>
      <c r="Q26" s="803" t="s">
        <v>397</v>
      </c>
      <c r="R26" s="804"/>
      <c r="S26" s="804"/>
      <c r="T26" s="804"/>
      <c r="U26" s="805"/>
      <c r="V26" s="803" t="s">
        <v>398</v>
      </c>
      <c r="W26" s="804"/>
      <c r="X26" s="804"/>
      <c r="Y26" s="804"/>
      <c r="Z26" s="805"/>
      <c r="AA26" s="803" t="s">
        <v>399</v>
      </c>
      <c r="AB26" s="804"/>
      <c r="AC26" s="804"/>
      <c r="AD26" s="804"/>
      <c r="AE26" s="804"/>
      <c r="AF26" s="898" t="s">
        <v>400</v>
      </c>
      <c r="AG26" s="899"/>
      <c r="AH26" s="899"/>
      <c r="AI26" s="899"/>
      <c r="AJ26" s="900"/>
      <c r="AK26" s="804" t="s">
        <v>401</v>
      </c>
      <c r="AL26" s="804"/>
      <c r="AM26" s="804"/>
      <c r="AN26" s="804"/>
      <c r="AO26" s="805"/>
      <c r="AP26" s="803" t="s">
        <v>402</v>
      </c>
      <c r="AQ26" s="804"/>
      <c r="AR26" s="804"/>
      <c r="AS26" s="804"/>
      <c r="AT26" s="805"/>
      <c r="AU26" s="803" t="s">
        <v>403</v>
      </c>
      <c r="AV26" s="804"/>
      <c r="AW26" s="804"/>
      <c r="AX26" s="804"/>
      <c r="AY26" s="805"/>
      <c r="AZ26" s="803" t="s">
        <v>404</v>
      </c>
      <c r="BA26" s="804"/>
      <c r="BB26" s="804"/>
      <c r="BC26" s="804"/>
      <c r="BD26" s="805"/>
      <c r="BE26" s="803" t="s">
        <v>380</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405</v>
      </c>
      <c r="C28" s="818"/>
      <c r="D28" s="818"/>
      <c r="E28" s="818"/>
      <c r="F28" s="818"/>
      <c r="G28" s="818"/>
      <c r="H28" s="818"/>
      <c r="I28" s="818"/>
      <c r="J28" s="818"/>
      <c r="K28" s="818"/>
      <c r="L28" s="818"/>
      <c r="M28" s="818"/>
      <c r="N28" s="818"/>
      <c r="O28" s="818"/>
      <c r="P28" s="819"/>
      <c r="Q28" s="908">
        <v>997</v>
      </c>
      <c r="R28" s="909"/>
      <c r="S28" s="909"/>
      <c r="T28" s="909"/>
      <c r="U28" s="909"/>
      <c r="V28" s="909">
        <v>818</v>
      </c>
      <c r="W28" s="909"/>
      <c r="X28" s="909"/>
      <c r="Y28" s="909"/>
      <c r="Z28" s="909"/>
      <c r="AA28" s="909">
        <v>178</v>
      </c>
      <c r="AB28" s="909"/>
      <c r="AC28" s="909"/>
      <c r="AD28" s="909"/>
      <c r="AE28" s="910"/>
      <c r="AF28" s="911">
        <v>178</v>
      </c>
      <c r="AG28" s="909"/>
      <c r="AH28" s="909"/>
      <c r="AI28" s="909"/>
      <c r="AJ28" s="912"/>
      <c r="AK28" s="913">
        <v>38</v>
      </c>
      <c r="AL28" s="904"/>
      <c r="AM28" s="904"/>
      <c r="AN28" s="904"/>
      <c r="AO28" s="904"/>
      <c r="AP28" s="904" t="s">
        <v>580</v>
      </c>
      <c r="AQ28" s="904"/>
      <c r="AR28" s="904"/>
      <c r="AS28" s="904"/>
      <c r="AT28" s="904"/>
      <c r="AU28" s="904" t="s">
        <v>580</v>
      </c>
      <c r="AV28" s="904"/>
      <c r="AW28" s="904"/>
      <c r="AX28" s="904"/>
      <c r="AY28" s="904"/>
      <c r="AZ28" s="905"/>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406</v>
      </c>
      <c r="C29" s="842"/>
      <c r="D29" s="842"/>
      <c r="E29" s="842"/>
      <c r="F29" s="842"/>
      <c r="G29" s="842"/>
      <c r="H29" s="842"/>
      <c r="I29" s="842"/>
      <c r="J29" s="842"/>
      <c r="K29" s="842"/>
      <c r="L29" s="842"/>
      <c r="M29" s="842"/>
      <c r="N29" s="842"/>
      <c r="O29" s="842"/>
      <c r="P29" s="843"/>
      <c r="Q29" s="844">
        <v>829</v>
      </c>
      <c r="R29" s="845"/>
      <c r="S29" s="845"/>
      <c r="T29" s="845"/>
      <c r="U29" s="845"/>
      <c r="V29" s="845">
        <v>783</v>
      </c>
      <c r="W29" s="845"/>
      <c r="X29" s="845"/>
      <c r="Y29" s="845"/>
      <c r="Z29" s="845"/>
      <c r="AA29" s="845">
        <v>46</v>
      </c>
      <c r="AB29" s="845"/>
      <c r="AC29" s="845"/>
      <c r="AD29" s="845"/>
      <c r="AE29" s="846"/>
      <c r="AF29" s="847">
        <v>46</v>
      </c>
      <c r="AG29" s="848"/>
      <c r="AH29" s="848"/>
      <c r="AI29" s="848"/>
      <c r="AJ29" s="849"/>
      <c r="AK29" s="916">
        <v>116</v>
      </c>
      <c r="AL29" s="917"/>
      <c r="AM29" s="917"/>
      <c r="AN29" s="917"/>
      <c r="AO29" s="917"/>
      <c r="AP29" s="917" t="s">
        <v>580</v>
      </c>
      <c r="AQ29" s="917"/>
      <c r="AR29" s="917"/>
      <c r="AS29" s="917"/>
      <c r="AT29" s="917"/>
      <c r="AU29" s="917" t="s">
        <v>580</v>
      </c>
      <c r="AV29" s="917"/>
      <c r="AW29" s="917"/>
      <c r="AX29" s="917"/>
      <c r="AY29" s="917"/>
      <c r="AZ29" s="918"/>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407</v>
      </c>
      <c r="C30" s="842"/>
      <c r="D30" s="842"/>
      <c r="E30" s="842"/>
      <c r="F30" s="842"/>
      <c r="G30" s="842"/>
      <c r="H30" s="842"/>
      <c r="I30" s="842"/>
      <c r="J30" s="842"/>
      <c r="K30" s="842"/>
      <c r="L30" s="842"/>
      <c r="M30" s="842"/>
      <c r="N30" s="842"/>
      <c r="O30" s="842"/>
      <c r="P30" s="843"/>
      <c r="Q30" s="844">
        <v>105</v>
      </c>
      <c r="R30" s="845"/>
      <c r="S30" s="845"/>
      <c r="T30" s="845"/>
      <c r="U30" s="845"/>
      <c r="V30" s="845">
        <v>104</v>
      </c>
      <c r="W30" s="845"/>
      <c r="X30" s="845"/>
      <c r="Y30" s="845"/>
      <c r="Z30" s="845"/>
      <c r="AA30" s="845">
        <v>0</v>
      </c>
      <c r="AB30" s="845"/>
      <c r="AC30" s="845"/>
      <c r="AD30" s="845"/>
      <c r="AE30" s="846"/>
      <c r="AF30" s="847">
        <v>0</v>
      </c>
      <c r="AG30" s="848"/>
      <c r="AH30" s="848"/>
      <c r="AI30" s="848"/>
      <c r="AJ30" s="849"/>
      <c r="AK30" s="916">
        <v>22</v>
      </c>
      <c r="AL30" s="917"/>
      <c r="AM30" s="917"/>
      <c r="AN30" s="917"/>
      <c r="AO30" s="917"/>
      <c r="AP30" s="917" t="s">
        <v>580</v>
      </c>
      <c r="AQ30" s="917"/>
      <c r="AR30" s="917"/>
      <c r="AS30" s="917"/>
      <c r="AT30" s="917"/>
      <c r="AU30" s="917" t="s">
        <v>580</v>
      </c>
      <c r="AV30" s="917"/>
      <c r="AW30" s="917"/>
      <c r="AX30" s="917"/>
      <c r="AY30" s="917"/>
      <c r="AZ30" s="918"/>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408</v>
      </c>
      <c r="C31" s="842"/>
      <c r="D31" s="842"/>
      <c r="E31" s="842"/>
      <c r="F31" s="842"/>
      <c r="G31" s="842"/>
      <c r="H31" s="842"/>
      <c r="I31" s="842"/>
      <c r="J31" s="842"/>
      <c r="K31" s="842"/>
      <c r="L31" s="842"/>
      <c r="M31" s="842"/>
      <c r="N31" s="842"/>
      <c r="O31" s="842"/>
      <c r="P31" s="843"/>
      <c r="Q31" s="844">
        <v>267</v>
      </c>
      <c r="R31" s="845"/>
      <c r="S31" s="845"/>
      <c r="T31" s="845"/>
      <c r="U31" s="845"/>
      <c r="V31" s="845">
        <v>256</v>
      </c>
      <c r="W31" s="845"/>
      <c r="X31" s="845"/>
      <c r="Y31" s="845"/>
      <c r="Z31" s="845"/>
      <c r="AA31" s="845">
        <v>11</v>
      </c>
      <c r="AB31" s="845"/>
      <c r="AC31" s="845"/>
      <c r="AD31" s="845"/>
      <c r="AE31" s="846"/>
      <c r="AF31" s="847">
        <v>11</v>
      </c>
      <c r="AG31" s="848"/>
      <c r="AH31" s="848"/>
      <c r="AI31" s="848"/>
      <c r="AJ31" s="849"/>
      <c r="AK31" s="916">
        <v>145</v>
      </c>
      <c r="AL31" s="917"/>
      <c r="AM31" s="917"/>
      <c r="AN31" s="917"/>
      <c r="AO31" s="917"/>
      <c r="AP31" s="917">
        <v>1218</v>
      </c>
      <c r="AQ31" s="917"/>
      <c r="AR31" s="917"/>
      <c r="AS31" s="917"/>
      <c r="AT31" s="917"/>
      <c r="AU31" s="917">
        <v>1218</v>
      </c>
      <c r="AV31" s="917"/>
      <c r="AW31" s="917"/>
      <c r="AX31" s="917"/>
      <c r="AY31" s="917"/>
      <c r="AZ31" s="918"/>
      <c r="BA31" s="918"/>
      <c r="BB31" s="918"/>
      <c r="BC31" s="918"/>
      <c r="BD31" s="918"/>
      <c r="BE31" s="914" t="s">
        <v>409</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410</v>
      </c>
      <c r="C32" s="842"/>
      <c r="D32" s="842"/>
      <c r="E32" s="842"/>
      <c r="F32" s="842"/>
      <c r="G32" s="842"/>
      <c r="H32" s="842"/>
      <c r="I32" s="842"/>
      <c r="J32" s="842"/>
      <c r="K32" s="842"/>
      <c r="L32" s="842"/>
      <c r="M32" s="842"/>
      <c r="N32" s="842"/>
      <c r="O32" s="842"/>
      <c r="P32" s="843"/>
      <c r="Q32" s="844">
        <v>46</v>
      </c>
      <c r="R32" s="845"/>
      <c r="S32" s="845"/>
      <c r="T32" s="845"/>
      <c r="U32" s="845"/>
      <c r="V32" s="845">
        <v>42</v>
      </c>
      <c r="W32" s="845"/>
      <c r="X32" s="845"/>
      <c r="Y32" s="845"/>
      <c r="Z32" s="845"/>
      <c r="AA32" s="845">
        <v>4</v>
      </c>
      <c r="AB32" s="845"/>
      <c r="AC32" s="845"/>
      <c r="AD32" s="845"/>
      <c r="AE32" s="846"/>
      <c r="AF32" s="847">
        <v>4</v>
      </c>
      <c r="AG32" s="848"/>
      <c r="AH32" s="848"/>
      <c r="AI32" s="848"/>
      <c r="AJ32" s="849"/>
      <c r="AK32" s="916">
        <v>11</v>
      </c>
      <c r="AL32" s="917"/>
      <c r="AM32" s="917"/>
      <c r="AN32" s="917"/>
      <c r="AO32" s="917"/>
      <c r="AP32" s="917">
        <v>60</v>
      </c>
      <c r="AQ32" s="917"/>
      <c r="AR32" s="917"/>
      <c r="AS32" s="917"/>
      <c r="AT32" s="917"/>
      <c r="AU32" s="917">
        <v>60</v>
      </c>
      <c r="AV32" s="917"/>
      <c r="AW32" s="917"/>
      <c r="AX32" s="917"/>
      <c r="AY32" s="917"/>
      <c r="AZ32" s="918"/>
      <c r="BA32" s="918"/>
      <c r="BB32" s="918"/>
      <c r="BC32" s="918"/>
      <c r="BD32" s="918"/>
      <c r="BE32" s="914" t="s">
        <v>411</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412</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392</v>
      </c>
      <c r="B63" s="876" t="s">
        <v>413</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239</v>
      </c>
      <c r="AG63" s="928"/>
      <c r="AH63" s="928"/>
      <c r="AI63" s="928"/>
      <c r="AJ63" s="929"/>
      <c r="AK63" s="930"/>
      <c r="AL63" s="925"/>
      <c r="AM63" s="925"/>
      <c r="AN63" s="925"/>
      <c r="AO63" s="925"/>
      <c r="AP63" s="928">
        <v>1278</v>
      </c>
      <c r="AQ63" s="928"/>
      <c r="AR63" s="928"/>
      <c r="AS63" s="928"/>
      <c r="AT63" s="928"/>
      <c r="AU63" s="928">
        <v>1278</v>
      </c>
      <c r="AV63" s="928"/>
      <c r="AW63" s="928"/>
      <c r="AX63" s="928"/>
      <c r="AY63" s="928"/>
      <c r="AZ63" s="932"/>
      <c r="BA63" s="932"/>
      <c r="BB63" s="932"/>
      <c r="BC63" s="932"/>
      <c r="BD63" s="932"/>
      <c r="BE63" s="933"/>
      <c r="BF63" s="933"/>
      <c r="BG63" s="933"/>
      <c r="BH63" s="933"/>
      <c r="BI63" s="934"/>
      <c r="BJ63" s="935" t="s">
        <v>414</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416</v>
      </c>
      <c r="B66" s="827"/>
      <c r="C66" s="827"/>
      <c r="D66" s="827"/>
      <c r="E66" s="827"/>
      <c r="F66" s="827"/>
      <c r="G66" s="827"/>
      <c r="H66" s="827"/>
      <c r="I66" s="827"/>
      <c r="J66" s="827"/>
      <c r="K66" s="827"/>
      <c r="L66" s="827"/>
      <c r="M66" s="827"/>
      <c r="N66" s="827"/>
      <c r="O66" s="827"/>
      <c r="P66" s="828"/>
      <c r="Q66" s="803" t="s">
        <v>417</v>
      </c>
      <c r="R66" s="804"/>
      <c r="S66" s="804"/>
      <c r="T66" s="804"/>
      <c r="U66" s="805"/>
      <c r="V66" s="803" t="s">
        <v>418</v>
      </c>
      <c r="W66" s="804"/>
      <c r="X66" s="804"/>
      <c r="Y66" s="804"/>
      <c r="Z66" s="805"/>
      <c r="AA66" s="803" t="s">
        <v>419</v>
      </c>
      <c r="AB66" s="804"/>
      <c r="AC66" s="804"/>
      <c r="AD66" s="804"/>
      <c r="AE66" s="805"/>
      <c r="AF66" s="938" t="s">
        <v>420</v>
      </c>
      <c r="AG66" s="899"/>
      <c r="AH66" s="899"/>
      <c r="AI66" s="899"/>
      <c r="AJ66" s="939"/>
      <c r="AK66" s="803" t="s">
        <v>421</v>
      </c>
      <c r="AL66" s="827"/>
      <c r="AM66" s="827"/>
      <c r="AN66" s="827"/>
      <c r="AO66" s="828"/>
      <c r="AP66" s="803" t="s">
        <v>422</v>
      </c>
      <c r="AQ66" s="804"/>
      <c r="AR66" s="804"/>
      <c r="AS66" s="804"/>
      <c r="AT66" s="805"/>
      <c r="AU66" s="803" t="s">
        <v>423</v>
      </c>
      <c r="AV66" s="804"/>
      <c r="AW66" s="804"/>
      <c r="AX66" s="804"/>
      <c r="AY66" s="805"/>
      <c r="AZ66" s="803" t="s">
        <v>380</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581</v>
      </c>
      <c r="C68" s="956"/>
      <c r="D68" s="956"/>
      <c r="E68" s="956"/>
      <c r="F68" s="956"/>
      <c r="G68" s="956"/>
      <c r="H68" s="956"/>
      <c r="I68" s="956"/>
      <c r="J68" s="956"/>
      <c r="K68" s="956"/>
      <c r="L68" s="956"/>
      <c r="M68" s="956"/>
      <c r="N68" s="956"/>
      <c r="O68" s="956"/>
      <c r="P68" s="957"/>
      <c r="Q68" s="958">
        <v>3685</v>
      </c>
      <c r="R68" s="952"/>
      <c r="S68" s="952"/>
      <c r="T68" s="952"/>
      <c r="U68" s="952"/>
      <c r="V68" s="952">
        <v>3402</v>
      </c>
      <c r="W68" s="952"/>
      <c r="X68" s="952"/>
      <c r="Y68" s="952"/>
      <c r="Z68" s="952"/>
      <c r="AA68" s="952">
        <v>282</v>
      </c>
      <c r="AB68" s="952"/>
      <c r="AC68" s="952"/>
      <c r="AD68" s="952"/>
      <c r="AE68" s="952"/>
      <c r="AF68" s="952">
        <v>278</v>
      </c>
      <c r="AG68" s="952"/>
      <c r="AH68" s="952"/>
      <c r="AI68" s="952"/>
      <c r="AJ68" s="952"/>
      <c r="AK68" s="952" t="s">
        <v>591</v>
      </c>
      <c r="AL68" s="952"/>
      <c r="AM68" s="952"/>
      <c r="AN68" s="952"/>
      <c r="AO68" s="952"/>
      <c r="AP68" s="952">
        <v>2386</v>
      </c>
      <c r="AQ68" s="952"/>
      <c r="AR68" s="952"/>
      <c r="AS68" s="952"/>
      <c r="AT68" s="952"/>
      <c r="AU68" s="952" t="s">
        <v>589</v>
      </c>
      <c r="AV68" s="952"/>
      <c r="AW68" s="952"/>
      <c r="AX68" s="952"/>
      <c r="AY68" s="952"/>
      <c r="AZ68" s="953" t="s">
        <v>585</v>
      </c>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581</v>
      </c>
      <c r="C69" s="960"/>
      <c r="D69" s="960"/>
      <c r="E69" s="960"/>
      <c r="F69" s="960"/>
      <c r="G69" s="960"/>
      <c r="H69" s="960"/>
      <c r="I69" s="960"/>
      <c r="J69" s="960"/>
      <c r="K69" s="960"/>
      <c r="L69" s="960"/>
      <c r="M69" s="960"/>
      <c r="N69" s="960"/>
      <c r="O69" s="960"/>
      <c r="P69" s="961"/>
      <c r="Q69" s="962">
        <v>3005</v>
      </c>
      <c r="R69" s="917"/>
      <c r="S69" s="917"/>
      <c r="T69" s="917"/>
      <c r="U69" s="917"/>
      <c r="V69" s="917">
        <v>2772</v>
      </c>
      <c r="W69" s="917"/>
      <c r="X69" s="917"/>
      <c r="Y69" s="917"/>
      <c r="Z69" s="917"/>
      <c r="AA69" s="917">
        <v>234</v>
      </c>
      <c r="AB69" s="917"/>
      <c r="AC69" s="917"/>
      <c r="AD69" s="917"/>
      <c r="AE69" s="917"/>
      <c r="AF69" s="917">
        <v>4446</v>
      </c>
      <c r="AG69" s="917"/>
      <c r="AH69" s="917"/>
      <c r="AI69" s="917"/>
      <c r="AJ69" s="917"/>
      <c r="AK69" s="917">
        <v>1646</v>
      </c>
      <c r="AL69" s="917"/>
      <c r="AM69" s="917"/>
      <c r="AN69" s="917"/>
      <c r="AO69" s="917"/>
      <c r="AP69" s="917">
        <v>7473</v>
      </c>
      <c r="AQ69" s="917"/>
      <c r="AR69" s="917"/>
      <c r="AS69" s="917"/>
      <c r="AT69" s="917"/>
      <c r="AU69" s="917">
        <v>34</v>
      </c>
      <c r="AV69" s="917"/>
      <c r="AW69" s="917"/>
      <c r="AX69" s="917"/>
      <c r="AY69" s="917"/>
      <c r="AZ69" s="963" t="s">
        <v>586</v>
      </c>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582</v>
      </c>
      <c r="C70" s="960"/>
      <c r="D70" s="960"/>
      <c r="E70" s="960"/>
      <c r="F70" s="960"/>
      <c r="G70" s="960"/>
      <c r="H70" s="960"/>
      <c r="I70" s="960"/>
      <c r="J70" s="960"/>
      <c r="K70" s="960"/>
      <c r="L70" s="960"/>
      <c r="M70" s="960"/>
      <c r="N70" s="960"/>
      <c r="O70" s="960"/>
      <c r="P70" s="961"/>
      <c r="Q70" s="962">
        <v>1662</v>
      </c>
      <c r="R70" s="917"/>
      <c r="S70" s="917"/>
      <c r="T70" s="917"/>
      <c r="U70" s="917"/>
      <c r="V70" s="917">
        <v>1628</v>
      </c>
      <c r="W70" s="917"/>
      <c r="X70" s="917"/>
      <c r="Y70" s="917"/>
      <c r="Z70" s="917"/>
      <c r="AA70" s="917">
        <v>35</v>
      </c>
      <c r="AB70" s="917"/>
      <c r="AC70" s="917"/>
      <c r="AD70" s="917"/>
      <c r="AE70" s="917"/>
      <c r="AF70" s="917">
        <v>35</v>
      </c>
      <c r="AG70" s="917"/>
      <c r="AH70" s="917"/>
      <c r="AI70" s="917"/>
      <c r="AJ70" s="917"/>
      <c r="AK70" s="917" t="s">
        <v>591</v>
      </c>
      <c r="AL70" s="917"/>
      <c r="AM70" s="917"/>
      <c r="AN70" s="917"/>
      <c r="AO70" s="917"/>
      <c r="AP70" s="917" t="s">
        <v>590</v>
      </c>
      <c r="AQ70" s="917"/>
      <c r="AR70" s="917"/>
      <c r="AS70" s="917"/>
      <c r="AT70" s="917"/>
      <c r="AU70" s="917" t="s">
        <v>589</v>
      </c>
      <c r="AV70" s="917"/>
      <c r="AW70" s="917"/>
      <c r="AX70" s="917"/>
      <c r="AY70" s="917"/>
      <c r="AZ70" s="963" t="s">
        <v>585</v>
      </c>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582</v>
      </c>
      <c r="C71" s="960"/>
      <c r="D71" s="960"/>
      <c r="E71" s="960"/>
      <c r="F71" s="960"/>
      <c r="G71" s="960"/>
      <c r="H71" s="960"/>
      <c r="I71" s="960"/>
      <c r="J71" s="960"/>
      <c r="K71" s="960"/>
      <c r="L71" s="960"/>
      <c r="M71" s="960"/>
      <c r="N71" s="960"/>
      <c r="O71" s="960"/>
      <c r="P71" s="961"/>
      <c r="Q71" s="962">
        <v>778014</v>
      </c>
      <c r="R71" s="917"/>
      <c r="S71" s="917"/>
      <c r="T71" s="917"/>
      <c r="U71" s="917"/>
      <c r="V71" s="917">
        <v>737977</v>
      </c>
      <c r="W71" s="917"/>
      <c r="X71" s="917"/>
      <c r="Y71" s="917"/>
      <c r="Z71" s="917"/>
      <c r="AA71" s="917">
        <v>40037</v>
      </c>
      <c r="AB71" s="917"/>
      <c r="AC71" s="917"/>
      <c r="AD71" s="917"/>
      <c r="AE71" s="917"/>
      <c r="AF71" s="917">
        <v>40037</v>
      </c>
      <c r="AG71" s="917"/>
      <c r="AH71" s="917"/>
      <c r="AI71" s="917"/>
      <c r="AJ71" s="917"/>
      <c r="AK71" s="917">
        <v>7130</v>
      </c>
      <c r="AL71" s="917"/>
      <c r="AM71" s="917"/>
      <c r="AN71" s="917"/>
      <c r="AO71" s="917"/>
      <c r="AP71" s="917" t="s">
        <v>590</v>
      </c>
      <c r="AQ71" s="917"/>
      <c r="AR71" s="917"/>
      <c r="AS71" s="917"/>
      <c r="AT71" s="917"/>
      <c r="AU71" s="917" t="s">
        <v>589</v>
      </c>
      <c r="AV71" s="917"/>
      <c r="AW71" s="917"/>
      <c r="AX71" s="917"/>
      <c r="AY71" s="917"/>
      <c r="AZ71" s="963" t="s">
        <v>587</v>
      </c>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583</v>
      </c>
      <c r="C72" s="960"/>
      <c r="D72" s="960"/>
      <c r="E72" s="960"/>
      <c r="F72" s="960"/>
      <c r="G72" s="960"/>
      <c r="H72" s="960"/>
      <c r="I72" s="960"/>
      <c r="J72" s="960"/>
      <c r="K72" s="960"/>
      <c r="L72" s="960"/>
      <c r="M72" s="960"/>
      <c r="N72" s="960"/>
      <c r="O72" s="960"/>
      <c r="P72" s="961"/>
      <c r="Q72" s="962">
        <v>23332</v>
      </c>
      <c r="R72" s="917"/>
      <c r="S72" s="917"/>
      <c r="T72" s="917"/>
      <c r="U72" s="917"/>
      <c r="V72" s="917">
        <v>22338</v>
      </c>
      <c r="W72" s="917"/>
      <c r="X72" s="917"/>
      <c r="Y72" s="917"/>
      <c r="Z72" s="917"/>
      <c r="AA72" s="917">
        <v>994</v>
      </c>
      <c r="AB72" s="917"/>
      <c r="AC72" s="917"/>
      <c r="AD72" s="917"/>
      <c r="AE72" s="917"/>
      <c r="AF72" s="917">
        <v>994</v>
      </c>
      <c r="AG72" s="917"/>
      <c r="AH72" s="917"/>
      <c r="AI72" s="917"/>
      <c r="AJ72" s="917"/>
      <c r="AK72" s="917">
        <v>28</v>
      </c>
      <c r="AL72" s="917"/>
      <c r="AM72" s="917"/>
      <c r="AN72" s="917"/>
      <c r="AO72" s="917"/>
      <c r="AP72" s="917" t="s">
        <v>590</v>
      </c>
      <c r="AQ72" s="917"/>
      <c r="AR72" s="917"/>
      <c r="AS72" s="917"/>
      <c r="AT72" s="917"/>
      <c r="AU72" s="917" t="s">
        <v>589</v>
      </c>
      <c r="AV72" s="917"/>
      <c r="AW72" s="917"/>
      <c r="AX72" s="917"/>
      <c r="AY72" s="917"/>
      <c r="AZ72" s="963" t="s">
        <v>585</v>
      </c>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583</v>
      </c>
      <c r="C73" s="960"/>
      <c r="D73" s="960"/>
      <c r="E73" s="960"/>
      <c r="F73" s="960"/>
      <c r="G73" s="960"/>
      <c r="H73" s="960"/>
      <c r="I73" s="960"/>
      <c r="J73" s="960"/>
      <c r="K73" s="960"/>
      <c r="L73" s="960"/>
      <c r="M73" s="960"/>
      <c r="N73" s="960"/>
      <c r="O73" s="960"/>
      <c r="P73" s="961"/>
      <c r="Q73" s="962">
        <v>284</v>
      </c>
      <c r="R73" s="917"/>
      <c r="S73" s="917"/>
      <c r="T73" s="917"/>
      <c r="U73" s="917"/>
      <c r="V73" s="917">
        <v>122</v>
      </c>
      <c r="W73" s="917"/>
      <c r="X73" s="917"/>
      <c r="Y73" s="917"/>
      <c r="Z73" s="917"/>
      <c r="AA73" s="917">
        <v>162</v>
      </c>
      <c r="AB73" s="917"/>
      <c r="AC73" s="917"/>
      <c r="AD73" s="917"/>
      <c r="AE73" s="917"/>
      <c r="AF73" s="917">
        <v>162</v>
      </c>
      <c r="AG73" s="917"/>
      <c r="AH73" s="917"/>
      <c r="AI73" s="917"/>
      <c r="AJ73" s="917"/>
      <c r="AK73" s="917" t="s">
        <v>591</v>
      </c>
      <c r="AL73" s="917"/>
      <c r="AM73" s="917"/>
      <c r="AN73" s="917"/>
      <c r="AO73" s="917"/>
      <c r="AP73" s="917" t="s">
        <v>590</v>
      </c>
      <c r="AQ73" s="917"/>
      <c r="AR73" s="917"/>
      <c r="AS73" s="917"/>
      <c r="AT73" s="917"/>
      <c r="AU73" s="917" t="s">
        <v>589</v>
      </c>
      <c r="AV73" s="917"/>
      <c r="AW73" s="917"/>
      <c r="AX73" s="917"/>
      <c r="AY73" s="917"/>
      <c r="AZ73" s="963" t="s">
        <v>588</v>
      </c>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584</v>
      </c>
      <c r="C74" s="960"/>
      <c r="D74" s="960"/>
      <c r="E74" s="960"/>
      <c r="F74" s="960"/>
      <c r="G74" s="960"/>
      <c r="H74" s="960"/>
      <c r="I74" s="960"/>
      <c r="J74" s="960"/>
      <c r="K74" s="960"/>
      <c r="L74" s="960"/>
      <c r="M74" s="960"/>
      <c r="N74" s="960"/>
      <c r="O74" s="960"/>
      <c r="P74" s="961"/>
      <c r="Q74" s="962">
        <v>313</v>
      </c>
      <c r="R74" s="917"/>
      <c r="S74" s="917"/>
      <c r="T74" s="917"/>
      <c r="U74" s="917"/>
      <c r="V74" s="917">
        <v>295</v>
      </c>
      <c r="W74" s="917"/>
      <c r="X74" s="917"/>
      <c r="Y74" s="917"/>
      <c r="Z74" s="917"/>
      <c r="AA74" s="917">
        <v>35</v>
      </c>
      <c r="AB74" s="917"/>
      <c r="AC74" s="917"/>
      <c r="AD74" s="917"/>
      <c r="AE74" s="917"/>
      <c r="AF74" s="917">
        <v>18</v>
      </c>
      <c r="AG74" s="917"/>
      <c r="AH74" s="917"/>
      <c r="AI74" s="917"/>
      <c r="AJ74" s="917"/>
      <c r="AK74" s="917" t="s">
        <v>591</v>
      </c>
      <c r="AL74" s="917"/>
      <c r="AM74" s="917"/>
      <c r="AN74" s="917"/>
      <c r="AO74" s="917"/>
      <c r="AP74" s="917" t="s">
        <v>590</v>
      </c>
      <c r="AQ74" s="917"/>
      <c r="AR74" s="917"/>
      <c r="AS74" s="917"/>
      <c r="AT74" s="917"/>
      <c r="AU74" s="917" t="s">
        <v>589</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392</v>
      </c>
      <c r="B88" s="876" t="s">
        <v>424</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45970</v>
      </c>
      <c r="AG88" s="928"/>
      <c r="AH88" s="928"/>
      <c r="AI88" s="928"/>
      <c r="AJ88" s="928"/>
      <c r="AK88" s="925"/>
      <c r="AL88" s="925"/>
      <c r="AM88" s="925"/>
      <c r="AN88" s="925"/>
      <c r="AO88" s="925"/>
      <c r="AP88" s="928">
        <v>9859</v>
      </c>
      <c r="AQ88" s="928"/>
      <c r="AR88" s="928"/>
      <c r="AS88" s="928"/>
      <c r="AT88" s="928"/>
      <c r="AU88" s="928">
        <v>34</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876" t="s">
        <v>425</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4</v>
      </c>
      <c r="CS102" s="936"/>
      <c r="CT102" s="936"/>
      <c r="CU102" s="936"/>
      <c r="CV102" s="979"/>
      <c r="CW102" s="978" t="s">
        <v>589</v>
      </c>
      <c r="CX102" s="936"/>
      <c r="CY102" s="936"/>
      <c r="CZ102" s="936"/>
      <c r="DA102" s="979"/>
      <c r="DB102" s="978" t="s">
        <v>589</v>
      </c>
      <c r="DC102" s="936"/>
      <c r="DD102" s="936"/>
      <c r="DE102" s="936"/>
      <c r="DF102" s="979"/>
      <c r="DG102" s="978" t="s">
        <v>589</v>
      </c>
      <c r="DH102" s="936"/>
      <c r="DI102" s="936"/>
      <c r="DJ102" s="936"/>
      <c r="DK102" s="979"/>
      <c r="DL102" s="978" t="s">
        <v>589</v>
      </c>
      <c r="DM102" s="936"/>
      <c r="DN102" s="936"/>
      <c r="DO102" s="936"/>
      <c r="DP102" s="979"/>
      <c r="DQ102" s="978" t="s">
        <v>589</v>
      </c>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426</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427</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430</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431</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432</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433</v>
      </c>
      <c r="AB109" s="981"/>
      <c r="AC109" s="981"/>
      <c r="AD109" s="981"/>
      <c r="AE109" s="982"/>
      <c r="AF109" s="980" t="s">
        <v>434</v>
      </c>
      <c r="AG109" s="981"/>
      <c r="AH109" s="981"/>
      <c r="AI109" s="981"/>
      <c r="AJ109" s="982"/>
      <c r="AK109" s="980" t="s">
        <v>308</v>
      </c>
      <c r="AL109" s="981"/>
      <c r="AM109" s="981"/>
      <c r="AN109" s="981"/>
      <c r="AO109" s="982"/>
      <c r="AP109" s="980" t="s">
        <v>435</v>
      </c>
      <c r="AQ109" s="981"/>
      <c r="AR109" s="981"/>
      <c r="AS109" s="981"/>
      <c r="AT109" s="983"/>
      <c r="AU109" s="1000" t="s">
        <v>432</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433</v>
      </c>
      <c r="BR109" s="981"/>
      <c r="BS109" s="981"/>
      <c r="BT109" s="981"/>
      <c r="BU109" s="982"/>
      <c r="BV109" s="980" t="s">
        <v>434</v>
      </c>
      <c r="BW109" s="981"/>
      <c r="BX109" s="981"/>
      <c r="BY109" s="981"/>
      <c r="BZ109" s="982"/>
      <c r="CA109" s="980" t="s">
        <v>308</v>
      </c>
      <c r="CB109" s="981"/>
      <c r="CC109" s="981"/>
      <c r="CD109" s="981"/>
      <c r="CE109" s="982"/>
      <c r="CF109" s="1001" t="s">
        <v>435</v>
      </c>
      <c r="CG109" s="1001"/>
      <c r="CH109" s="1001"/>
      <c r="CI109" s="1001"/>
      <c r="CJ109" s="1001"/>
      <c r="CK109" s="980" t="s">
        <v>436</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433</v>
      </c>
      <c r="DH109" s="981"/>
      <c r="DI109" s="981"/>
      <c r="DJ109" s="981"/>
      <c r="DK109" s="982"/>
      <c r="DL109" s="980" t="s">
        <v>434</v>
      </c>
      <c r="DM109" s="981"/>
      <c r="DN109" s="981"/>
      <c r="DO109" s="981"/>
      <c r="DP109" s="982"/>
      <c r="DQ109" s="980" t="s">
        <v>308</v>
      </c>
      <c r="DR109" s="981"/>
      <c r="DS109" s="981"/>
      <c r="DT109" s="981"/>
      <c r="DU109" s="982"/>
      <c r="DV109" s="980" t="s">
        <v>435</v>
      </c>
      <c r="DW109" s="981"/>
      <c r="DX109" s="981"/>
      <c r="DY109" s="981"/>
      <c r="DZ109" s="983"/>
    </row>
    <row r="110" spans="1:131" s="248" customFormat="1" ht="26.25" customHeight="1" x14ac:dyDescent="0.15">
      <c r="A110" s="984" t="s">
        <v>437</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291022</v>
      </c>
      <c r="AB110" s="988"/>
      <c r="AC110" s="988"/>
      <c r="AD110" s="988"/>
      <c r="AE110" s="989"/>
      <c r="AF110" s="990">
        <v>290072</v>
      </c>
      <c r="AG110" s="988"/>
      <c r="AH110" s="988"/>
      <c r="AI110" s="988"/>
      <c r="AJ110" s="989"/>
      <c r="AK110" s="990">
        <v>304366</v>
      </c>
      <c r="AL110" s="988"/>
      <c r="AM110" s="988"/>
      <c r="AN110" s="988"/>
      <c r="AO110" s="989"/>
      <c r="AP110" s="991">
        <v>13.5</v>
      </c>
      <c r="AQ110" s="992"/>
      <c r="AR110" s="992"/>
      <c r="AS110" s="992"/>
      <c r="AT110" s="993"/>
      <c r="AU110" s="994" t="s">
        <v>73</v>
      </c>
      <c r="AV110" s="995"/>
      <c r="AW110" s="995"/>
      <c r="AX110" s="995"/>
      <c r="AY110" s="995"/>
      <c r="AZ110" s="1036" t="s">
        <v>438</v>
      </c>
      <c r="BA110" s="985"/>
      <c r="BB110" s="985"/>
      <c r="BC110" s="985"/>
      <c r="BD110" s="985"/>
      <c r="BE110" s="985"/>
      <c r="BF110" s="985"/>
      <c r="BG110" s="985"/>
      <c r="BH110" s="985"/>
      <c r="BI110" s="985"/>
      <c r="BJ110" s="985"/>
      <c r="BK110" s="985"/>
      <c r="BL110" s="985"/>
      <c r="BM110" s="985"/>
      <c r="BN110" s="985"/>
      <c r="BO110" s="985"/>
      <c r="BP110" s="986"/>
      <c r="BQ110" s="1022">
        <v>3107256</v>
      </c>
      <c r="BR110" s="1023"/>
      <c r="BS110" s="1023"/>
      <c r="BT110" s="1023"/>
      <c r="BU110" s="1023"/>
      <c r="BV110" s="1023">
        <v>3156182</v>
      </c>
      <c r="BW110" s="1023"/>
      <c r="BX110" s="1023"/>
      <c r="BY110" s="1023"/>
      <c r="BZ110" s="1023"/>
      <c r="CA110" s="1023">
        <v>3379053</v>
      </c>
      <c r="CB110" s="1023"/>
      <c r="CC110" s="1023"/>
      <c r="CD110" s="1023"/>
      <c r="CE110" s="1023"/>
      <c r="CF110" s="1037">
        <v>150.4</v>
      </c>
      <c r="CG110" s="1038"/>
      <c r="CH110" s="1038"/>
      <c r="CI110" s="1038"/>
      <c r="CJ110" s="1038"/>
      <c r="CK110" s="1039" t="s">
        <v>439</v>
      </c>
      <c r="CL110" s="1040"/>
      <c r="CM110" s="1019" t="s">
        <v>440</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128</v>
      </c>
      <c r="DH110" s="1023"/>
      <c r="DI110" s="1023"/>
      <c r="DJ110" s="1023"/>
      <c r="DK110" s="1023"/>
      <c r="DL110" s="1023" t="s">
        <v>128</v>
      </c>
      <c r="DM110" s="1023"/>
      <c r="DN110" s="1023"/>
      <c r="DO110" s="1023"/>
      <c r="DP110" s="1023"/>
      <c r="DQ110" s="1023" t="s">
        <v>128</v>
      </c>
      <c r="DR110" s="1023"/>
      <c r="DS110" s="1023"/>
      <c r="DT110" s="1023"/>
      <c r="DU110" s="1023"/>
      <c r="DV110" s="1024" t="s">
        <v>441</v>
      </c>
      <c r="DW110" s="1024"/>
      <c r="DX110" s="1024"/>
      <c r="DY110" s="1024"/>
      <c r="DZ110" s="1025"/>
    </row>
    <row r="111" spans="1:131" s="248" customFormat="1" ht="26.25" customHeight="1" x14ac:dyDescent="0.15">
      <c r="A111" s="1026" t="s">
        <v>442</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128</v>
      </c>
      <c r="AB111" s="1030"/>
      <c r="AC111" s="1030"/>
      <c r="AD111" s="1030"/>
      <c r="AE111" s="1031"/>
      <c r="AF111" s="1032" t="s">
        <v>128</v>
      </c>
      <c r="AG111" s="1030"/>
      <c r="AH111" s="1030"/>
      <c r="AI111" s="1030"/>
      <c r="AJ111" s="1031"/>
      <c r="AK111" s="1032" t="s">
        <v>441</v>
      </c>
      <c r="AL111" s="1030"/>
      <c r="AM111" s="1030"/>
      <c r="AN111" s="1030"/>
      <c r="AO111" s="1031"/>
      <c r="AP111" s="1033" t="s">
        <v>128</v>
      </c>
      <c r="AQ111" s="1034"/>
      <c r="AR111" s="1034"/>
      <c r="AS111" s="1034"/>
      <c r="AT111" s="1035"/>
      <c r="AU111" s="996"/>
      <c r="AV111" s="997"/>
      <c r="AW111" s="997"/>
      <c r="AX111" s="997"/>
      <c r="AY111" s="997"/>
      <c r="AZ111" s="1045" t="s">
        <v>443</v>
      </c>
      <c r="BA111" s="1046"/>
      <c r="BB111" s="1046"/>
      <c r="BC111" s="1046"/>
      <c r="BD111" s="1046"/>
      <c r="BE111" s="1046"/>
      <c r="BF111" s="1046"/>
      <c r="BG111" s="1046"/>
      <c r="BH111" s="1046"/>
      <c r="BI111" s="1046"/>
      <c r="BJ111" s="1046"/>
      <c r="BK111" s="1046"/>
      <c r="BL111" s="1046"/>
      <c r="BM111" s="1046"/>
      <c r="BN111" s="1046"/>
      <c r="BO111" s="1046"/>
      <c r="BP111" s="1047"/>
      <c r="BQ111" s="1015" t="s">
        <v>128</v>
      </c>
      <c r="BR111" s="1016"/>
      <c r="BS111" s="1016"/>
      <c r="BT111" s="1016"/>
      <c r="BU111" s="1016"/>
      <c r="BV111" s="1016" t="s">
        <v>444</v>
      </c>
      <c r="BW111" s="1016"/>
      <c r="BX111" s="1016"/>
      <c r="BY111" s="1016"/>
      <c r="BZ111" s="1016"/>
      <c r="CA111" s="1016" t="s">
        <v>128</v>
      </c>
      <c r="CB111" s="1016"/>
      <c r="CC111" s="1016"/>
      <c r="CD111" s="1016"/>
      <c r="CE111" s="1016"/>
      <c r="CF111" s="1010" t="s">
        <v>441</v>
      </c>
      <c r="CG111" s="1011"/>
      <c r="CH111" s="1011"/>
      <c r="CI111" s="1011"/>
      <c r="CJ111" s="1011"/>
      <c r="CK111" s="1041"/>
      <c r="CL111" s="1042"/>
      <c r="CM111" s="1012" t="s">
        <v>445</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441</v>
      </c>
      <c r="DH111" s="1016"/>
      <c r="DI111" s="1016"/>
      <c r="DJ111" s="1016"/>
      <c r="DK111" s="1016"/>
      <c r="DL111" s="1016" t="s">
        <v>128</v>
      </c>
      <c r="DM111" s="1016"/>
      <c r="DN111" s="1016"/>
      <c r="DO111" s="1016"/>
      <c r="DP111" s="1016"/>
      <c r="DQ111" s="1016" t="s">
        <v>446</v>
      </c>
      <c r="DR111" s="1016"/>
      <c r="DS111" s="1016"/>
      <c r="DT111" s="1016"/>
      <c r="DU111" s="1016"/>
      <c r="DV111" s="1017" t="s">
        <v>128</v>
      </c>
      <c r="DW111" s="1017"/>
      <c r="DX111" s="1017"/>
      <c r="DY111" s="1017"/>
      <c r="DZ111" s="1018"/>
    </row>
    <row r="112" spans="1:131" s="248" customFormat="1" ht="26.25" customHeight="1" x14ac:dyDescent="0.15">
      <c r="A112" s="1048" t="s">
        <v>447</v>
      </c>
      <c r="B112" s="1049"/>
      <c r="C112" s="1046" t="s">
        <v>448</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446</v>
      </c>
      <c r="AB112" s="1055"/>
      <c r="AC112" s="1055"/>
      <c r="AD112" s="1055"/>
      <c r="AE112" s="1056"/>
      <c r="AF112" s="1057" t="s">
        <v>441</v>
      </c>
      <c r="AG112" s="1055"/>
      <c r="AH112" s="1055"/>
      <c r="AI112" s="1055"/>
      <c r="AJ112" s="1056"/>
      <c r="AK112" s="1057" t="s">
        <v>449</v>
      </c>
      <c r="AL112" s="1055"/>
      <c r="AM112" s="1055"/>
      <c r="AN112" s="1055"/>
      <c r="AO112" s="1056"/>
      <c r="AP112" s="1058" t="s">
        <v>441</v>
      </c>
      <c r="AQ112" s="1059"/>
      <c r="AR112" s="1059"/>
      <c r="AS112" s="1059"/>
      <c r="AT112" s="1060"/>
      <c r="AU112" s="996"/>
      <c r="AV112" s="997"/>
      <c r="AW112" s="997"/>
      <c r="AX112" s="997"/>
      <c r="AY112" s="997"/>
      <c r="AZ112" s="1045" t="s">
        <v>450</v>
      </c>
      <c r="BA112" s="1046"/>
      <c r="BB112" s="1046"/>
      <c r="BC112" s="1046"/>
      <c r="BD112" s="1046"/>
      <c r="BE112" s="1046"/>
      <c r="BF112" s="1046"/>
      <c r="BG112" s="1046"/>
      <c r="BH112" s="1046"/>
      <c r="BI112" s="1046"/>
      <c r="BJ112" s="1046"/>
      <c r="BK112" s="1046"/>
      <c r="BL112" s="1046"/>
      <c r="BM112" s="1046"/>
      <c r="BN112" s="1046"/>
      <c r="BO112" s="1046"/>
      <c r="BP112" s="1047"/>
      <c r="BQ112" s="1015">
        <v>1254169</v>
      </c>
      <c r="BR112" s="1016"/>
      <c r="BS112" s="1016"/>
      <c r="BT112" s="1016"/>
      <c r="BU112" s="1016"/>
      <c r="BV112" s="1016">
        <v>1237614</v>
      </c>
      <c r="BW112" s="1016"/>
      <c r="BX112" s="1016"/>
      <c r="BY112" s="1016"/>
      <c r="BZ112" s="1016"/>
      <c r="CA112" s="1016">
        <v>1277896</v>
      </c>
      <c r="CB112" s="1016"/>
      <c r="CC112" s="1016"/>
      <c r="CD112" s="1016"/>
      <c r="CE112" s="1016"/>
      <c r="CF112" s="1010">
        <v>56.9</v>
      </c>
      <c r="CG112" s="1011"/>
      <c r="CH112" s="1011"/>
      <c r="CI112" s="1011"/>
      <c r="CJ112" s="1011"/>
      <c r="CK112" s="1041"/>
      <c r="CL112" s="1042"/>
      <c r="CM112" s="1012" t="s">
        <v>451</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441</v>
      </c>
      <c r="DH112" s="1016"/>
      <c r="DI112" s="1016"/>
      <c r="DJ112" s="1016"/>
      <c r="DK112" s="1016"/>
      <c r="DL112" s="1016" t="s">
        <v>449</v>
      </c>
      <c r="DM112" s="1016"/>
      <c r="DN112" s="1016"/>
      <c r="DO112" s="1016"/>
      <c r="DP112" s="1016"/>
      <c r="DQ112" s="1016" t="s">
        <v>452</v>
      </c>
      <c r="DR112" s="1016"/>
      <c r="DS112" s="1016"/>
      <c r="DT112" s="1016"/>
      <c r="DU112" s="1016"/>
      <c r="DV112" s="1017" t="s">
        <v>128</v>
      </c>
      <c r="DW112" s="1017"/>
      <c r="DX112" s="1017"/>
      <c r="DY112" s="1017"/>
      <c r="DZ112" s="1018"/>
    </row>
    <row r="113" spans="1:130" s="248" customFormat="1" ht="26.25" customHeight="1" x14ac:dyDescent="0.15">
      <c r="A113" s="1050"/>
      <c r="B113" s="1051"/>
      <c r="C113" s="1046" t="s">
        <v>453</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78342</v>
      </c>
      <c r="AB113" s="1030"/>
      <c r="AC113" s="1030"/>
      <c r="AD113" s="1030"/>
      <c r="AE113" s="1031"/>
      <c r="AF113" s="1032">
        <v>78893</v>
      </c>
      <c r="AG113" s="1030"/>
      <c r="AH113" s="1030"/>
      <c r="AI113" s="1030"/>
      <c r="AJ113" s="1031"/>
      <c r="AK113" s="1032">
        <v>80735</v>
      </c>
      <c r="AL113" s="1030"/>
      <c r="AM113" s="1030"/>
      <c r="AN113" s="1030"/>
      <c r="AO113" s="1031"/>
      <c r="AP113" s="1033">
        <v>3.6</v>
      </c>
      <c r="AQ113" s="1034"/>
      <c r="AR113" s="1034"/>
      <c r="AS113" s="1034"/>
      <c r="AT113" s="1035"/>
      <c r="AU113" s="996"/>
      <c r="AV113" s="997"/>
      <c r="AW113" s="997"/>
      <c r="AX113" s="997"/>
      <c r="AY113" s="997"/>
      <c r="AZ113" s="1045" t="s">
        <v>454</v>
      </c>
      <c r="BA113" s="1046"/>
      <c r="BB113" s="1046"/>
      <c r="BC113" s="1046"/>
      <c r="BD113" s="1046"/>
      <c r="BE113" s="1046"/>
      <c r="BF113" s="1046"/>
      <c r="BG113" s="1046"/>
      <c r="BH113" s="1046"/>
      <c r="BI113" s="1046"/>
      <c r="BJ113" s="1046"/>
      <c r="BK113" s="1046"/>
      <c r="BL113" s="1046"/>
      <c r="BM113" s="1046"/>
      <c r="BN113" s="1046"/>
      <c r="BO113" s="1046"/>
      <c r="BP113" s="1047"/>
      <c r="BQ113" s="1015">
        <v>292231</v>
      </c>
      <c r="BR113" s="1016"/>
      <c r="BS113" s="1016"/>
      <c r="BT113" s="1016"/>
      <c r="BU113" s="1016"/>
      <c r="BV113" s="1016">
        <v>261293</v>
      </c>
      <c r="BW113" s="1016"/>
      <c r="BX113" s="1016"/>
      <c r="BY113" s="1016"/>
      <c r="BZ113" s="1016"/>
      <c r="CA113" s="1016">
        <v>258707</v>
      </c>
      <c r="CB113" s="1016"/>
      <c r="CC113" s="1016"/>
      <c r="CD113" s="1016"/>
      <c r="CE113" s="1016"/>
      <c r="CF113" s="1010">
        <v>11.5</v>
      </c>
      <c r="CG113" s="1011"/>
      <c r="CH113" s="1011"/>
      <c r="CI113" s="1011"/>
      <c r="CJ113" s="1011"/>
      <c r="CK113" s="1041"/>
      <c r="CL113" s="1042"/>
      <c r="CM113" s="1012" t="s">
        <v>455</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128</v>
      </c>
      <c r="DH113" s="1055"/>
      <c r="DI113" s="1055"/>
      <c r="DJ113" s="1055"/>
      <c r="DK113" s="1056"/>
      <c r="DL113" s="1057" t="s">
        <v>449</v>
      </c>
      <c r="DM113" s="1055"/>
      <c r="DN113" s="1055"/>
      <c r="DO113" s="1055"/>
      <c r="DP113" s="1056"/>
      <c r="DQ113" s="1057" t="s">
        <v>128</v>
      </c>
      <c r="DR113" s="1055"/>
      <c r="DS113" s="1055"/>
      <c r="DT113" s="1055"/>
      <c r="DU113" s="1056"/>
      <c r="DV113" s="1058" t="s">
        <v>128</v>
      </c>
      <c r="DW113" s="1059"/>
      <c r="DX113" s="1059"/>
      <c r="DY113" s="1059"/>
      <c r="DZ113" s="1060"/>
    </row>
    <row r="114" spans="1:130" s="248" customFormat="1" ht="26.25" customHeight="1" x14ac:dyDescent="0.15">
      <c r="A114" s="1050"/>
      <c r="B114" s="1051"/>
      <c r="C114" s="1046" t="s">
        <v>456</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32636</v>
      </c>
      <c r="AB114" s="1055"/>
      <c r="AC114" s="1055"/>
      <c r="AD114" s="1055"/>
      <c r="AE114" s="1056"/>
      <c r="AF114" s="1057">
        <v>36696</v>
      </c>
      <c r="AG114" s="1055"/>
      <c r="AH114" s="1055"/>
      <c r="AI114" s="1055"/>
      <c r="AJ114" s="1056"/>
      <c r="AK114" s="1057">
        <v>37804</v>
      </c>
      <c r="AL114" s="1055"/>
      <c r="AM114" s="1055"/>
      <c r="AN114" s="1055"/>
      <c r="AO114" s="1056"/>
      <c r="AP114" s="1058">
        <v>1.7</v>
      </c>
      <c r="AQ114" s="1059"/>
      <c r="AR114" s="1059"/>
      <c r="AS114" s="1059"/>
      <c r="AT114" s="1060"/>
      <c r="AU114" s="996"/>
      <c r="AV114" s="997"/>
      <c r="AW114" s="997"/>
      <c r="AX114" s="997"/>
      <c r="AY114" s="997"/>
      <c r="AZ114" s="1045" t="s">
        <v>457</v>
      </c>
      <c r="BA114" s="1046"/>
      <c r="BB114" s="1046"/>
      <c r="BC114" s="1046"/>
      <c r="BD114" s="1046"/>
      <c r="BE114" s="1046"/>
      <c r="BF114" s="1046"/>
      <c r="BG114" s="1046"/>
      <c r="BH114" s="1046"/>
      <c r="BI114" s="1046"/>
      <c r="BJ114" s="1046"/>
      <c r="BK114" s="1046"/>
      <c r="BL114" s="1046"/>
      <c r="BM114" s="1046"/>
      <c r="BN114" s="1046"/>
      <c r="BO114" s="1046"/>
      <c r="BP114" s="1047"/>
      <c r="BQ114" s="1015">
        <v>697615</v>
      </c>
      <c r="BR114" s="1016"/>
      <c r="BS114" s="1016"/>
      <c r="BT114" s="1016"/>
      <c r="BU114" s="1016"/>
      <c r="BV114" s="1016">
        <v>701204</v>
      </c>
      <c r="BW114" s="1016"/>
      <c r="BX114" s="1016"/>
      <c r="BY114" s="1016"/>
      <c r="BZ114" s="1016"/>
      <c r="CA114" s="1016">
        <v>600577</v>
      </c>
      <c r="CB114" s="1016"/>
      <c r="CC114" s="1016"/>
      <c r="CD114" s="1016"/>
      <c r="CE114" s="1016"/>
      <c r="CF114" s="1010">
        <v>26.7</v>
      </c>
      <c r="CG114" s="1011"/>
      <c r="CH114" s="1011"/>
      <c r="CI114" s="1011"/>
      <c r="CJ114" s="1011"/>
      <c r="CK114" s="1041"/>
      <c r="CL114" s="1042"/>
      <c r="CM114" s="1012" t="s">
        <v>458</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441</v>
      </c>
      <c r="DH114" s="1055"/>
      <c r="DI114" s="1055"/>
      <c r="DJ114" s="1055"/>
      <c r="DK114" s="1056"/>
      <c r="DL114" s="1057" t="s">
        <v>449</v>
      </c>
      <c r="DM114" s="1055"/>
      <c r="DN114" s="1055"/>
      <c r="DO114" s="1055"/>
      <c r="DP114" s="1056"/>
      <c r="DQ114" s="1057" t="s">
        <v>441</v>
      </c>
      <c r="DR114" s="1055"/>
      <c r="DS114" s="1055"/>
      <c r="DT114" s="1055"/>
      <c r="DU114" s="1056"/>
      <c r="DV114" s="1058" t="s">
        <v>459</v>
      </c>
      <c r="DW114" s="1059"/>
      <c r="DX114" s="1059"/>
      <c r="DY114" s="1059"/>
      <c r="DZ114" s="1060"/>
    </row>
    <row r="115" spans="1:130" s="248" customFormat="1" ht="26.25" customHeight="1" x14ac:dyDescent="0.15">
      <c r="A115" s="1050"/>
      <c r="B115" s="1051"/>
      <c r="C115" s="1046" t="s">
        <v>460</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444</v>
      </c>
      <c r="AB115" s="1030"/>
      <c r="AC115" s="1030"/>
      <c r="AD115" s="1030"/>
      <c r="AE115" s="1031"/>
      <c r="AF115" s="1032" t="s">
        <v>441</v>
      </c>
      <c r="AG115" s="1030"/>
      <c r="AH115" s="1030"/>
      <c r="AI115" s="1030"/>
      <c r="AJ115" s="1031"/>
      <c r="AK115" s="1032" t="s">
        <v>441</v>
      </c>
      <c r="AL115" s="1030"/>
      <c r="AM115" s="1030"/>
      <c r="AN115" s="1030"/>
      <c r="AO115" s="1031"/>
      <c r="AP115" s="1033" t="s">
        <v>128</v>
      </c>
      <c r="AQ115" s="1034"/>
      <c r="AR115" s="1034"/>
      <c r="AS115" s="1034"/>
      <c r="AT115" s="1035"/>
      <c r="AU115" s="996"/>
      <c r="AV115" s="997"/>
      <c r="AW115" s="997"/>
      <c r="AX115" s="997"/>
      <c r="AY115" s="997"/>
      <c r="AZ115" s="1045" t="s">
        <v>461</v>
      </c>
      <c r="BA115" s="1046"/>
      <c r="BB115" s="1046"/>
      <c r="BC115" s="1046"/>
      <c r="BD115" s="1046"/>
      <c r="BE115" s="1046"/>
      <c r="BF115" s="1046"/>
      <c r="BG115" s="1046"/>
      <c r="BH115" s="1046"/>
      <c r="BI115" s="1046"/>
      <c r="BJ115" s="1046"/>
      <c r="BK115" s="1046"/>
      <c r="BL115" s="1046"/>
      <c r="BM115" s="1046"/>
      <c r="BN115" s="1046"/>
      <c r="BO115" s="1046"/>
      <c r="BP115" s="1047"/>
      <c r="BQ115" s="1015" t="s">
        <v>128</v>
      </c>
      <c r="BR115" s="1016"/>
      <c r="BS115" s="1016"/>
      <c r="BT115" s="1016"/>
      <c r="BU115" s="1016"/>
      <c r="BV115" s="1016" t="s">
        <v>128</v>
      </c>
      <c r="BW115" s="1016"/>
      <c r="BX115" s="1016"/>
      <c r="BY115" s="1016"/>
      <c r="BZ115" s="1016"/>
      <c r="CA115" s="1016" t="s">
        <v>128</v>
      </c>
      <c r="CB115" s="1016"/>
      <c r="CC115" s="1016"/>
      <c r="CD115" s="1016"/>
      <c r="CE115" s="1016"/>
      <c r="CF115" s="1010" t="s">
        <v>128</v>
      </c>
      <c r="CG115" s="1011"/>
      <c r="CH115" s="1011"/>
      <c r="CI115" s="1011"/>
      <c r="CJ115" s="1011"/>
      <c r="CK115" s="1041"/>
      <c r="CL115" s="1042"/>
      <c r="CM115" s="1045" t="s">
        <v>462</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128</v>
      </c>
      <c r="DH115" s="1055"/>
      <c r="DI115" s="1055"/>
      <c r="DJ115" s="1055"/>
      <c r="DK115" s="1056"/>
      <c r="DL115" s="1057" t="s">
        <v>128</v>
      </c>
      <c r="DM115" s="1055"/>
      <c r="DN115" s="1055"/>
      <c r="DO115" s="1055"/>
      <c r="DP115" s="1056"/>
      <c r="DQ115" s="1057" t="s">
        <v>128</v>
      </c>
      <c r="DR115" s="1055"/>
      <c r="DS115" s="1055"/>
      <c r="DT115" s="1055"/>
      <c r="DU115" s="1056"/>
      <c r="DV115" s="1058" t="s">
        <v>441</v>
      </c>
      <c r="DW115" s="1059"/>
      <c r="DX115" s="1059"/>
      <c r="DY115" s="1059"/>
      <c r="DZ115" s="1060"/>
    </row>
    <row r="116" spans="1:130" s="248" customFormat="1" ht="26.25" customHeight="1" x14ac:dyDescent="0.15">
      <c r="A116" s="1052"/>
      <c r="B116" s="1053"/>
      <c r="C116" s="1061" t="s">
        <v>463</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441</v>
      </c>
      <c r="AB116" s="1055"/>
      <c r="AC116" s="1055"/>
      <c r="AD116" s="1055"/>
      <c r="AE116" s="1056"/>
      <c r="AF116" s="1057" t="s">
        <v>441</v>
      </c>
      <c r="AG116" s="1055"/>
      <c r="AH116" s="1055"/>
      <c r="AI116" s="1055"/>
      <c r="AJ116" s="1056"/>
      <c r="AK116" s="1057" t="s">
        <v>128</v>
      </c>
      <c r="AL116" s="1055"/>
      <c r="AM116" s="1055"/>
      <c r="AN116" s="1055"/>
      <c r="AO116" s="1056"/>
      <c r="AP116" s="1058" t="s">
        <v>128</v>
      </c>
      <c r="AQ116" s="1059"/>
      <c r="AR116" s="1059"/>
      <c r="AS116" s="1059"/>
      <c r="AT116" s="1060"/>
      <c r="AU116" s="996"/>
      <c r="AV116" s="997"/>
      <c r="AW116" s="997"/>
      <c r="AX116" s="997"/>
      <c r="AY116" s="997"/>
      <c r="AZ116" s="1063" t="s">
        <v>464</v>
      </c>
      <c r="BA116" s="1064"/>
      <c r="BB116" s="1064"/>
      <c r="BC116" s="1064"/>
      <c r="BD116" s="1064"/>
      <c r="BE116" s="1064"/>
      <c r="BF116" s="1064"/>
      <c r="BG116" s="1064"/>
      <c r="BH116" s="1064"/>
      <c r="BI116" s="1064"/>
      <c r="BJ116" s="1064"/>
      <c r="BK116" s="1064"/>
      <c r="BL116" s="1064"/>
      <c r="BM116" s="1064"/>
      <c r="BN116" s="1064"/>
      <c r="BO116" s="1064"/>
      <c r="BP116" s="1065"/>
      <c r="BQ116" s="1015" t="s">
        <v>449</v>
      </c>
      <c r="BR116" s="1016"/>
      <c r="BS116" s="1016"/>
      <c r="BT116" s="1016"/>
      <c r="BU116" s="1016"/>
      <c r="BV116" s="1016" t="s">
        <v>459</v>
      </c>
      <c r="BW116" s="1016"/>
      <c r="BX116" s="1016"/>
      <c r="BY116" s="1016"/>
      <c r="BZ116" s="1016"/>
      <c r="CA116" s="1016" t="s">
        <v>446</v>
      </c>
      <c r="CB116" s="1016"/>
      <c r="CC116" s="1016"/>
      <c r="CD116" s="1016"/>
      <c r="CE116" s="1016"/>
      <c r="CF116" s="1010" t="s">
        <v>128</v>
      </c>
      <c r="CG116" s="1011"/>
      <c r="CH116" s="1011"/>
      <c r="CI116" s="1011"/>
      <c r="CJ116" s="1011"/>
      <c r="CK116" s="1041"/>
      <c r="CL116" s="1042"/>
      <c r="CM116" s="1012" t="s">
        <v>465</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128</v>
      </c>
      <c r="DH116" s="1055"/>
      <c r="DI116" s="1055"/>
      <c r="DJ116" s="1055"/>
      <c r="DK116" s="1056"/>
      <c r="DL116" s="1057" t="s">
        <v>128</v>
      </c>
      <c r="DM116" s="1055"/>
      <c r="DN116" s="1055"/>
      <c r="DO116" s="1055"/>
      <c r="DP116" s="1056"/>
      <c r="DQ116" s="1057" t="s">
        <v>459</v>
      </c>
      <c r="DR116" s="1055"/>
      <c r="DS116" s="1055"/>
      <c r="DT116" s="1055"/>
      <c r="DU116" s="1056"/>
      <c r="DV116" s="1058" t="s">
        <v>452</v>
      </c>
      <c r="DW116" s="1059"/>
      <c r="DX116" s="1059"/>
      <c r="DY116" s="1059"/>
      <c r="DZ116" s="1060"/>
    </row>
    <row r="117" spans="1:130" s="248" customFormat="1" ht="26.25" customHeight="1" x14ac:dyDescent="0.15">
      <c r="A117" s="1000" t="s">
        <v>188</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466</v>
      </c>
      <c r="Z117" s="982"/>
      <c r="AA117" s="1072">
        <v>402000</v>
      </c>
      <c r="AB117" s="1073"/>
      <c r="AC117" s="1073"/>
      <c r="AD117" s="1073"/>
      <c r="AE117" s="1074"/>
      <c r="AF117" s="1075">
        <v>405661</v>
      </c>
      <c r="AG117" s="1073"/>
      <c r="AH117" s="1073"/>
      <c r="AI117" s="1073"/>
      <c r="AJ117" s="1074"/>
      <c r="AK117" s="1075">
        <v>422905</v>
      </c>
      <c r="AL117" s="1073"/>
      <c r="AM117" s="1073"/>
      <c r="AN117" s="1073"/>
      <c r="AO117" s="1074"/>
      <c r="AP117" s="1076"/>
      <c r="AQ117" s="1077"/>
      <c r="AR117" s="1077"/>
      <c r="AS117" s="1077"/>
      <c r="AT117" s="1078"/>
      <c r="AU117" s="996"/>
      <c r="AV117" s="997"/>
      <c r="AW117" s="997"/>
      <c r="AX117" s="997"/>
      <c r="AY117" s="997"/>
      <c r="AZ117" s="1063" t="s">
        <v>467</v>
      </c>
      <c r="BA117" s="1064"/>
      <c r="BB117" s="1064"/>
      <c r="BC117" s="1064"/>
      <c r="BD117" s="1064"/>
      <c r="BE117" s="1064"/>
      <c r="BF117" s="1064"/>
      <c r="BG117" s="1064"/>
      <c r="BH117" s="1064"/>
      <c r="BI117" s="1064"/>
      <c r="BJ117" s="1064"/>
      <c r="BK117" s="1064"/>
      <c r="BL117" s="1064"/>
      <c r="BM117" s="1064"/>
      <c r="BN117" s="1064"/>
      <c r="BO117" s="1064"/>
      <c r="BP117" s="1065"/>
      <c r="BQ117" s="1015" t="s">
        <v>128</v>
      </c>
      <c r="BR117" s="1016"/>
      <c r="BS117" s="1016"/>
      <c r="BT117" s="1016"/>
      <c r="BU117" s="1016"/>
      <c r="BV117" s="1016" t="s">
        <v>441</v>
      </c>
      <c r="BW117" s="1016"/>
      <c r="BX117" s="1016"/>
      <c r="BY117" s="1016"/>
      <c r="BZ117" s="1016"/>
      <c r="CA117" s="1016" t="s">
        <v>128</v>
      </c>
      <c r="CB117" s="1016"/>
      <c r="CC117" s="1016"/>
      <c r="CD117" s="1016"/>
      <c r="CE117" s="1016"/>
      <c r="CF117" s="1010" t="s">
        <v>128</v>
      </c>
      <c r="CG117" s="1011"/>
      <c r="CH117" s="1011"/>
      <c r="CI117" s="1011"/>
      <c r="CJ117" s="1011"/>
      <c r="CK117" s="1041"/>
      <c r="CL117" s="1042"/>
      <c r="CM117" s="1012" t="s">
        <v>468</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444</v>
      </c>
      <c r="DH117" s="1055"/>
      <c r="DI117" s="1055"/>
      <c r="DJ117" s="1055"/>
      <c r="DK117" s="1056"/>
      <c r="DL117" s="1057" t="s">
        <v>441</v>
      </c>
      <c r="DM117" s="1055"/>
      <c r="DN117" s="1055"/>
      <c r="DO117" s="1055"/>
      <c r="DP117" s="1056"/>
      <c r="DQ117" s="1057" t="s">
        <v>441</v>
      </c>
      <c r="DR117" s="1055"/>
      <c r="DS117" s="1055"/>
      <c r="DT117" s="1055"/>
      <c r="DU117" s="1056"/>
      <c r="DV117" s="1058" t="s">
        <v>441</v>
      </c>
      <c r="DW117" s="1059"/>
      <c r="DX117" s="1059"/>
      <c r="DY117" s="1059"/>
      <c r="DZ117" s="1060"/>
    </row>
    <row r="118" spans="1:130" s="248" customFormat="1" ht="26.25" customHeight="1" x14ac:dyDescent="0.15">
      <c r="A118" s="1000" t="s">
        <v>436</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433</v>
      </c>
      <c r="AB118" s="981"/>
      <c r="AC118" s="981"/>
      <c r="AD118" s="981"/>
      <c r="AE118" s="982"/>
      <c r="AF118" s="980" t="s">
        <v>434</v>
      </c>
      <c r="AG118" s="981"/>
      <c r="AH118" s="981"/>
      <c r="AI118" s="981"/>
      <c r="AJ118" s="982"/>
      <c r="AK118" s="980" t="s">
        <v>308</v>
      </c>
      <c r="AL118" s="981"/>
      <c r="AM118" s="981"/>
      <c r="AN118" s="981"/>
      <c r="AO118" s="982"/>
      <c r="AP118" s="1067" t="s">
        <v>435</v>
      </c>
      <c r="AQ118" s="1068"/>
      <c r="AR118" s="1068"/>
      <c r="AS118" s="1068"/>
      <c r="AT118" s="1069"/>
      <c r="AU118" s="996"/>
      <c r="AV118" s="997"/>
      <c r="AW118" s="997"/>
      <c r="AX118" s="997"/>
      <c r="AY118" s="997"/>
      <c r="AZ118" s="1070" t="s">
        <v>469</v>
      </c>
      <c r="BA118" s="1061"/>
      <c r="BB118" s="1061"/>
      <c r="BC118" s="1061"/>
      <c r="BD118" s="1061"/>
      <c r="BE118" s="1061"/>
      <c r="BF118" s="1061"/>
      <c r="BG118" s="1061"/>
      <c r="BH118" s="1061"/>
      <c r="BI118" s="1061"/>
      <c r="BJ118" s="1061"/>
      <c r="BK118" s="1061"/>
      <c r="BL118" s="1061"/>
      <c r="BM118" s="1061"/>
      <c r="BN118" s="1061"/>
      <c r="BO118" s="1061"/>
      <c r="BP118" s="1062"/>
      <c r="BQ118" s="1093" t="s">
        <v>128</v>
      </c>
      <c r="BR118" s="1094"/>
      <c r="BS118" s="1094"/>
      <c r="BT118" s="1094"/>
      <c r="BU118" s="1094"/>
      <c r="BV118" s="1094" t="s">
        <v>128</v>
      </c>
      <c r="BW118" s="1094"/>
      <c r="BX118" s="1094"/>
      <c r="BY118" s="1094"/>
      <c r="BZ118" s="1094"/>
      <c r="CA118" s="1094" t="s">
        <v>441</v>
      </c>
      <c r="CB118" s="1094"/>
      <c r="CC118" s="1094"/>
      <c r="CD118" s="1094"/>
      <c r="CE118" s="1094"/>
      <c r="CF118" s="1010" t="s">
        <v>441</v>
      </c>
      <c r="CG118" s="1011"/>
      <c r="CH118" s="1011"/>
      <c r="CI118" s="1011"/>
      <c r="CJ118" s="1011"/>
      <c r="CK118" s="1041"/>
      <c r="CL118" s="1042"/>
      <c r="CM118" s="1012" t="s">
        <v>470</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459</v>
      </c>
      <c r="DH118" s="1055"/>
      <c r="DI118" s="1055"/>
      <c r="DJ118" s="1055"/>
      <c r="DK118" s="1056"/>
      <c r="DL118" s="1057" t="s">
        <v>128</v>
      </c>
      <c r="DM118" s="1055"/>
      <c r="DN118" s="1055"/>
      <c r="DO118" s="1055"/>
      <c r="DP118" s="1056"/>
      <c r="DQ118" s="1057" t="s">
        <v>441</v>
      </c>
      <c r="DR118" s="1055"/>
      <c r="DS118" s="1055"/>
      <c r="DT118" s="1055"/>
      <c r="DU118" s="1056"/>
      <c r="DV118" s="1058" t="s">
        <v>441</v>
      </c>
      <c r="DW118" s="1059"/>
      <c r="DX118" s="1059"/>
      <c r="DY118" s="1059"/>
      <c r="DZ118" s="1060"/>
    </row>
    <row r="119" spans="1:130" s="248" customFormat="1" ht="26.25" customHeight="1" x14ac:dyDescent="0.15">
      <c r="A119" s="1154" t="s">
        <v>439</v>
      </c>
      <c r="B119" s="1040"/>
      <c r="C119" s="1019" t="s">
        <v>440</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452</v>
      </c>
      <c r="AB119" s="988"/>
      <c r="AC119" s="988"/>
      <c r="AD119" s="988"/>
      <c r="AE119" s="989"/>
      <c r="AF119" s="990" t="s">
        <v>444</v>
      </c>
      <c r="AG119" s="988"/>
      <c r="AH119" s="988"/>
      <c r="AI119" s="988"/>
      <c r="AJ119" s="989"/>
      <c r="AK119" s="990" t="s">
        <v>128</v>
      </c>
      <c r="AL119" s="988"/>
      <c r="AM119" s="988"/>
      <c r="AN119" s="988"/>
      <c r="AO119" s="989"/>
      <c r="AP119" s="991" t="s">
        <v>128</v>
      </c>
      <c r="AQ119" s="992"/>
      <c r="AR119" s="992"/>
      <c r="AS119" s="992"/>
      <c r="AT119" s="993"/>
      <c r="AU119" s="998"/>
      <c r="AV119" s="999"/>
      <c r="AW119" s="999"/>
      <c r="AX119" s="999"/>
      <c r="AY119" s="999"/>
      <c r="AZ119" s="279" t="s">
        <v>188</v>
      </c>
      <c r="BA119" s="279"/>
      <c r="BB119" s="279"/>
      <c r="BC119" s="279"/>
      <c r="BD119" s="279"/>
      <c r="BE119" s="279"/>
      <c r="BF119" s="279"/>
      <c r="BG119" s="279"/>
      <c r="BH119" s="279"/>
      <c r="BI119" s="279"/>
      <c r="BJ119" s="279"/>
      <c r="BK119" s="279"/>
      <c r="BL119" s="279"/>
      <c r="BM119" s="279"/>
      <c r="BN119" s="279"/>
      <c r="BO119" s="1071" t="s">
        <v>471</v>
      </c>
      <c r="BP119" s="1102"/>
      <c r="BQ119" s="1093">
        <v>5351271</v>
      </c>
      <c r="BR119" s="1094"/>
      <c r="BS119" s="1094"/>
      <c r="BT119" s="1094"/>
      <c r="BU119" s="1094"/>
      <c r="BV119" s="1094">
        <v>5356293</v>
      </c>
      <c r="BW119" s="1094"/>
      <c r="BX119" s="1094"/>
      <c r="BY119" s="1094"/>
      <c r="BZ119" s="1094"/>
      <c r="CA119" s="1094">
        <v>5516233</v>
      </c>
      <c r="CB119" s="1094"/>
      <c r="CC119" s="1094"/>
      <c r="CD119" s="1094"/>
      <c r="CE119" s="1094"/>
      <c r="CF119" s="1095"/>
      <c r="CG119" s="1096"/>
      <c r="CH119" s="1096"/>
      <c r="CI119" s="1096"/>
      <c r="CJ119" s="1097"/>
      <c r="CK119" s="1043"/>
      <c r="CL119" s="1044"/>
      <c r="CM119" s="1098" t="s">
        <v>472</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128</v>
      </c>
      <c r="DH119" s="1080"/>
      <c r="DI119" s="1080"/>
      <c r="DJ119" s="1080"/>
      <c r="DK119" s="1081"/>
      <c r="DL119" s="1079" t="s">
        <v>441</v>
      </c>
      <c r="DM119" s="1080"/>
      <c r="DN119" s="1080"/>
      <c r="DO119" s="1080"/>
      <c r="DP119" s="1081"/>
      <c r="DQ119" s="1079" t="s">
        <v>441</v>
      </c>
      <c r="DR119" s="1080"/>
      <c r="DS119" s="1080"/>
      <c r="DT119" s="1080"/>
      <c r="DU119" s="1081"/>
      <c r="DV119" s="1082" t="s">
        <v>128</v>
      </c>
      <c r="DW119" s="1083"/>
      <c r="DX119" s="1083"/>
      <c r="DY119" s="1083"/>
      <c r="DZ119" s="1084"/>
    </row>
    <row r="120" spans="1:130" s="248" customFormat="1" ht="26.25" customHeight="1" x14ac:dyDescent="0.15">
      <c r="A120" s="1155"/>
      <c r="B120" s="1042"/>
      <c r="C120" s="1012" t="s">
        <v>445</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128</v>
      </c>
      <c r="AB120" s="1055"/>
      <c r="AC120" s="1055"/>
      <c r="AD120" s="1055"/>
      <c r="AE120" s="1056"/>
      <c r="AF120" s="1057" t="s">
        <v>128</v>
      </c>
      <c r="AG120" s="1055"/>
      <c r="AH120" s="1055"/>
      <c r="AI120" s="1055"/>
      <c r="AJ120" s="1056"/>
      <c r="AK120" s="1057" t="s">
        <v>459</v>
      </c>
      <c r="AL120" s="1055"/>
      <c r="AM120" s="1055"/>
      <c r="AN120" s="1055"/>
      <c r="AO120" s="1056"/>
      <c r="AP120" s="1058" t="s">
        <v>128</v>
      </c>
      <c r="AQ120" s="1059"/>
      <c r="AR120" s="1059"/>
      <c r="AS120" s="1059"/>
      <c r="AT120" s="1060"/>
      <c r="AU120" s="1085" t="s">
        <v>473</v>
      </c>
      <c r="AV120" s="1086"/>
      <c r="AW120" s="1086"/>
      <c r="AX120" s="1086"/>
      <c r="AY120" s="1087"/>
      <c r="AZ120" s="1036" t="s">
        <v>474</v>
      </c>
      <c r="BA120" s="985"/>
      <c r="BB120" s="985"/>
      <c r="BC120" s="985"/>
      <c r="BD120" s="985"/>
      <c r="BE120" s="985"/>
      <c r="BF120" s="985"/>
      <c r="BG120" s="985"/>
      <c r="BH120" s="985"/>
      <c r="BI120" s="985"/>
      <c r="BJ120" s="985"/>
      <c r="BK120" s="985"/>
      <c r="BL120" s="985"/>
      <c r="BM120" s="985"/>
      <c r="BN120" s="985"/>
      <c r="BO120" s="985"/>
      <c r="BP120" s="986"/>
      <c r="BQ120" s="1022">
        <v>1416536</v>
      </c>
      <c r="BR120" s="1023"/>
      <c r="BS120" s="1023"/>
      <c r="BT120" s="1023"/>
      <c r="BU120" s="1023"/>
      <c r="BV120" s="1023">
        <v>1407905</v>
      </c>
      <c r="BW120" s="1023"/>
      <c r="BX120" s="1023"/>
      <c r="BY120" s="1023"/>
      <c r="BZ120" s="1023"/>
      <c r="CA120" s="1023">
        <v>1498311</v>
      </c>
      <c r="CB120" s="1023"/>
      <c r="CC120" s="1023"/>
      <c r="CD120" s="1023"/>
      <c r="CE120" s="1023"/>
      <c r="CF120" s="1037">
        <v>66.7</v>
      </c>
      <c r="CG120" s="1038"/>
      <c r="CH120" s="1038"/>
      <c r="CI120" s="1038"/>
      <c r="CJ120" s="1038"/>
      <c r="CK120" s="1103" t="s">
        <v>475</v>
      </c>
      <c r="CL120" s="1104"/>
      <c r="CM120" s="1104"/>
      <c r="CN120" s="1104"/>
      <c r="CO120" s="1105"/>
      <c r="CP120" s="1111" t="s">
        <v>408</v>
      </c>
      <c r="CQ120" s="1112"/>
      <c r="CR120" s="1112"/>
      <c r="CS120" s="1112"/>
      <c r="CT120" s="1112"/>
      <c r="CU120" s="1112"/>
      <c r="CV120" s="1112"/>
      <c r="CW120" s="1112"/>
      <c r="CX120" s="1112"/>
      <c r="CY120" s="1112"/>
      <c r="CZ120" s="1112"/>
      <c r="DA120" s="1112"/>
      <c r="DB120" s="1112"/>
      <c r="DC120" s="1112"/>
      <c r="DD120" s="1112"/>
      <c r="DE120" s="1112"/>
      <c r="DF120" s="1113"/>
      <c r="DG120" s="1022">
        <v>1254169</v>
      </c>
      <c r="DH120" s="1023"/>
      <c r="DI120" s="1023"/>
      <c r="DJ120" s="1023"/>
      <c r="DK120" s="1023"/>
      <c r="DL120" s="1023">
        <v>1237614</v>
      </c>
      <c r="DM120" s="1023"/>
      <c r="DN120" s="1023"/>
      <c r="DO120" s="1023"/>
      <c r="DP120" s="1023"/>
      <c r="DQ120" s="1023">
        <v>1217576</v>
      </c>
      <c r="DR120" s="1023"/>
      <c r="DS120" s="1023"/>
      <c r="DT120" s="1023"/>
      <c r="DU120" s="1023"/>
      <c r="DV120" s="1024">
        <v>54.2</v>
      </c>
      <c r="DW120" s="1024"/>
      <c r="DX120" s="1024"/>
      <c r="DY120" s="1024"/>
      <c r="DZ120" s="1025"/>
    </row>
    <row r="121" spans="1:130" s="248" customFormat="1" ht="26.25" customHeight="1" x14ac:dyDescent="0.15">
      <c r="A121" s="1155"/>
      <c r="B121" s="1042"/>
      <c r="C121" s="1063" t="s">
        <v>476</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449</v>
      </c>
      <c r="AB121" s="1055"/>
      <c r="AC121" s="1055"/>
      <c r="AD121" s="1055"/>
      <c r="AE121" s="1056"/>
      <c r="AF121" s="1057" t="s">
        <v>441</v>
      </c>
      <c r="AG121" s="1055"/>
      <c r="AH121" s="1055"/>
      <c r="AI121" s="1055"/>
      <c r="AJ121" s="1056"/>
      <c r="AK121" s="1057" t="s">
        <v>441</v>
      </c>
      <c r="AL121" s="1055"/>
      <c r="AM121" s="1055"/>
      <c r="AN121" s="1055"/>
      <c r="AO121" s="1056"/>
      <c r="AP121" s="1058" t="s">
        <v>128</v>
      </c>
      <c r="AQ121" s="1059"/>
      <c r="AR121" s="1059"/>
      <c r="AS121" s="1059"/>
      <c r="AT121" s="1060"/>
      <c r="AU121" s="1088"/>
      <c r="AV121" s="1089"/>
      <c r="AW121" s="1089"/>
      <c r="AX121" s="1089"/>
      <c r="AY121" s="1090"/>
      <c r="AZ121" s="1045" t="s">
        <v>477</v>
      </c>
      <c r="BA121" s="1046"/>
      <c r="BB121" s="1046"/>
      <c r="BC121" s="1046"/>
      <c r="BD121" s="1046"/>
      <c r="BE121" s="1046"/>
      <c r="BF121" s="1046"/>
      <c r="BG121" s="1046"/>
      <c r="BH121" s="1046"/>
      <c r="BI121" s="1046"/>
      <c r="BJ121" s="1046"/>
      <c r="BK121" s="1046"/>
      <c r="BL121" s="1046"/>
      <c r="BM121" s="1046"/>
      <c r="BN121" s="1046"/>
      <c r="BO121" s="1046"/>
      <c r="BP121" s="1047"/>
      <c r="BQ121" s="1015" t="s">
        <v>441</v>
      </c>
      <c r="BR121" s="1016"/>
      <c r="BS121" s="1016"/>
      <c r="BT121" s="1016"/>
      <c r="BU121" s="1016"/>
      <c r="BV121" s="1016" t="s">
        <v>128</v>
      </c>
      <c r="BW121" s="1016"/>
      <c r="BX121" s="1016"/>
      <c r="BY121" s="1016"/>
      <c r="BZ121" s="1016"/>
      <c r="CA121" s="1016" t="s">
        <v>128</v>
      </c>
      <c r="CB121" s="1016"/>
      <c r="CC121" s="1016"/>
      <c r="CD121" s="1016"/>
      <c r="CE121" s="1016"/>
      <c r="CF121" s="1010" t="s">
        <v>441</v>
      </c>
      <c r="CG121" s="1011"/>
      <c r="CH121" s="1011"/>
      <c r="CI121" s="1011"/>
      <c r="CJ121" s="1011"/>
      <c r="CK121" s="1106"/>
      <c r="CL121" s="1107"/>
      <c r="CM121" s="1107"/>
      <c r="CN121" s="1107"/>
      <c r="CO121" s="1108"/>
      <c r="CP121" s="1116" t="s">
        <v>410</v>
      </c>
      <c r="CQ121" s="1117"/>
      <c r="CR121" s="1117"/>
      <c r="CS121" s="1117"/>
      <c r="CT121" s="1117"/>
      <c r="CU121" s="1117"/>
      <c r="CV121" s="1117"/>
      <c r="CW121" s="1117"/>
      <c r="CX121" s="1117"/>
      <c r="CY121" s="1117"/>
      <c r="CZ121" s="1117"/>
      <c r="DA121" s="1117"/>
      <c r="DB121" s="1117"/>
      <c r="DC121" s="1117"/>
      <c r="DD121" s="1117"/>
      <c r="DE121" s="1117"/>
      <c r="DF121" s="1118"/>
      <c r="DG121" s="1015" t="s">
        <v>444</v>
      </c>
      <c r="DH121" s="1016"/>
      <c r="DI121" s="1016"/>
      <c r="DJ121" s="1016"/>
      <c r="DK121" s="1016"/>
      <c r="DL121" s="1016" t="s">
        <v>441</v>
      </c>
      <c r="DM121" s="1016"/>
      <c r="DN121" s="1016"/>
      <c r="DO121" s="1016"/>
      <c r="DP121" s="1016"/>
      <c r="DQ121" s="1016">
        <v>60320</v>
      </c>
      <c r="DR121" s="1016"/>
      <c r="DS121" s="1016"/>
      <c r="DT121" s="1016"/>
      <c r="DU121" s="1016"/>
      <c r="DV121" s="1017">
        <v>2.7</v>
      </c>
      <c r="DW121" s="1017"/>
      <c r="DX121" s="1017"/>
      <c r="DY121" s="1017"/>
      <c r="DZ121" s="1018"/>
    </row>
    <row r="122" spans="1:130" s="248" customFormat="1" ht="26.25" customHeight="1" x14ac:dyDescent="0.15">
      <c r="A122" s="1155"/>
      <c r="B122" s="1042"/>
      <c r="C122" s="1012" t="s">
        <v>458</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441</v>
      </c>
      <c r="AB122" s="1055"/>
      <c r="AC122" s="1055"/>
      <c r="AD122" s="1055"/>
      <c r="AE122" s="1056"/>
      <c r="AF122" s="1057" t="s">
        <v>128</v>
      </c>
      <c r="AG122" s="1055"/>
      <c r="AH122" s="1055"/>
      <c r="AI122" s="1055"/>
      <c r="AJ122" s="1056"/>
      <c r="AK122" s="1057" t="s">
        <v>441</v>
      </c>
      <c r="AL122" s="1055"/>
      <c r="AM122" s="1055"/>
      <c r="AN122" s="1055"/>
      <c r="AO122" s="1056"/>
      <c r="AP122" s="1058" t="s">
        <v>449</v>
      </c>
      <c r="AQ122" s="1059"/>
      <c r="AR122" s="1059"/>
      <c r="AS122" s="1059"/>
      <c r="AT122" s="1060"/>
      <c r="AU122" s="1088"/>
      <c r="AV122" s="1089"/>
      <c r="AW122" s="1089"/>
      <c r="AX122" s="1089"/>
      <c r="AY122" s="1090"/>
      <c r="AZ122" s="1070" t="s">
        <v>478</v>
      </c>
      <c r="BA122" s="1061"/>
      <c r="BB122" s="1061"/>
      <c r="BC122" s="1061"/>
      <c r="BD122" s="1061"/>
      <c r="BE122" s="1061"/>
      <c r="BF122" s="1061"/>
      <c r="BG122" s="1061"/>
      <c r="BH122" s="1061"/>
      <c r="BI122" s="1061"/>
      <c r="BJ122" s="1061"/>
      <c r="BK122" s="1061"/>
      <c r="BL122" s="1061"/>
      <c r="BM122" s="1061"/>
      <c r="BN122" s="1061"/>
      <c r="BO122" s="1061"/>
      <c r="BP122" s="1062"/>
      <c r="BQ122" s="1093">
        <v>3143250</v>
      </c>
      <c r="BR122" s="1094"/>
      <c r="BS122" s="1094"/>
      <c r="BT122" s="1094"/>
      <c r="BU122" s="1094"/>
      <c r="BV122" s="1094">
        <v>3194814</v>
      </c>
      <c r="BW122" s="1094"/>
      <c r="BX122" s="1094"/>
      <c r="BY122" s="1094"/>
      <c r="BZ122" s="1094"/>
      <c r="CA122" s="1094">
        <v>3403349</v>
      </c>
      <c r="CB122" s="1094"/>
      <c r="CC122" s="1094"/>
      <c r="CD122" s="1094"/>
      <c r="CE122" s="1094"/>
      <c r="CF122" s="1114">
        <v>151.4</v>
      </c>
      <c r="CG122" s="1115"/>
      <c r="CH122" s="1115"/>
      <c r="CI122" s="1115"/>
      <c r="CJ122" s="1115"/>
      <c r="CK122" s="1106"/>
      <c r="CL122" s="1107"/>
      <c r="CM122" s="1107"/>
      <c r="CN122" s="1107"/>
      <c r="CO122" s="1108"/>
      <c r="CP122" s="1116"/>
      <c r="CQ122" s="1117"/>
      <c r="CR122" s="1117"/>
      <c r="CS122" s="1117"/>
      <c r="CT122" s="1117"/>
      <c r="CU122" s="1117"/>
      <c r="CV122" s="1117"/>
      <c r="CW122" s="1117"/>
      <c r="CX122" s="1117"/>
      <c r="CY122" s="1117"/>
      <c r="CZ122" s="1117"/>
      <c r="DA122" s="1117"/>
      <c r="DB122" s="1117"/>
      <c r="DC122" s="1117"/>
      <c r="DD122" s="1117"/>
      <c r="DE122" s="1117"/>
      <c r="DF122" s="1118"/>
      <c r="DG122" s="1015"/>
      <c r="DH122" s="1016"/>
      <c r="DI122" s="1016"/>
      <c r="DJ122" s="1016"/>
      <c r="DK122" s="1016"/>
      <c r="DL122" s="1016"/>
      <c r="DM122" s="1016"/>
      <c r="DN122" s="1016"/>
      <c r="DO122" s="1016"/>
      <c r="DP122" s="1016"/>
      <c r="DQ122" s="1016"/>
      <c r="DR122" s="1016"/>
      <c r="DS122" s="1016"/>
      <c r="DT122" s="1016"/>
      <c r="DU122" s="1016"/>
      <c r="DV122" s="1017"/>
      <c r="DW122" s="1017"/>
      <c r="DX122" s="1017"/>
      <c r="DY122" s="1017"/>
      <c r="DZ122" s="1018"/>
    </row>
    <row r="123" spans="1:130" s="248" customFormat="1" ht="26.25" customHeight="1" x14ac:dyDescent="0.15">
      <c r="A123" s="1155"/>
      <c r="B123" s="1042"/>
      <c r="C123" s="1012" t="s">
        <v>465</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444</v>
      </c>
      <c r="AB123" s="1055"/>
      <c r="AC123" s="1055"/>
      <c r="AD123" s="1055"/>
      <c r="AE123" s="1056"/>
      <c r="AF123" s="1057" t="s">
        <v>441</v>
      </c>
      <c r="AG123" s="1055"/>
      <c r="AH123" s="1055"/>
      <c r="AI123" s="1055"/>
      <c r="AJ123" s="1056"/>
      <c r="AK123" s="1057" t="s">
        <v>128</v>
      </c>
      <c r="AL123" s="1055"/>
      <c r="AM123" s="1055"/>
      <c r="AN123" s="1055"/>
      <c r="AO123" s="1056"/>
      <c r="AP123" s="1058" t="s">
        <v>441</v>
      </c>
      <c r="AQ123" s="1059"/>
      <c r="AR123" s="1059"/>
      <c r="AS123" s="1059"/>
      <c r="AT123" s="1060"/>
      <c r="AU123" s="1091"/>
      <c r="AV123" s="1092"/>
      <c r="AW123" s="1092"/>
      <c r="AX123" s="1092"/>
      <c r="AY123" s="1092"/>
      <c r="AZ123" s="279" t="s">
        <v>188</v>
      </c>
      <c r="BA123" s="279"/>
      <c r="BB123" s="279"/>
      <c r="BC123" s="279"/>
      <c r="BD123" s="279"/>
      <c r="BE123" s="279"/>
      <c r="BF123" s="279"/>
      <c r="BG123" s="279"/>
      <c r="BH123" s="279"/>
      <c r="BI123" s="279"/>
      <c r="BJ123" s="279"/>
      <c r="BK123" s="279"/>
      <c r="BL123" s="279"/>
      <c r="BM123" s="279"/>
      <c r="BN123" s="279"/>
      <c r="BO123" s="1071" t="s">
        <v>479</v>
      </c>
      <c r="BP123" s="1102"/>
      <c r="BQ123" s="1161">
        <v>4559786</v>
      </c>
      <c r="BR123" s="1162"/>
      <c r="BS123" s="1162"/>
      <c r="BT123" s="1162"/>
      <c r="BU123" s="1162"/>
      <c r="BV123" s="1162">
        <v>4602719</v>
      </c>
      <c r="BW123" s="1162"/>
      <c r="BX123" s="1162"/>
      <c r="BY123" s="1162"/>
      <c r="BZ123" s="1162"/>
      <c r="CA123" s="1162">
        <v>4901660</v>
      </c>
      <c r="CB123" s="1162"/>
      <c r="CC123" s="1162"/>
      <c r="CD123" s="1162"/>
      <c r="CE123" s="1162"/>
      <c r="CF123" s="1095"/>
      <c r="CG123" s="1096"/>
      <c r="CH123" s="1096"/>
      <c r="CI123" s="1096"/>
      <c r="CJ123" s="1097"/>
      <c r="CK123" s="1106"/>
      <c r="CL123" s="1107"/>
      <c r="CM123" s="1107"/>
      <c r="CN123" s="1107"/>
      <c r="CO123" s="1108"/>
      <c r="CP123" s="1116"/>
      <c r="CQ123" s="1117"/>
      <c r="CR123" s="1117"/>
      <c r="CS123" s="1117"/>
      <c r="CT123" s="1117"/>
      <c r="CU123" s="1117"/>
      <c r="CV123" s="1117"/>
      <c r="CW123" s="1117"/>
      <c r="CX123" s="1117"/>
      <c r="CY123" s="1117"/>
      <c r="CZ123" s="1117"/>
      <c r="DA123" s="1117"/>
      <c r="DB123" s="1117"/>
      <c r="DC123" s="1117"/>
      <c r="DD123" s="1117"/>
      <c r="DE123" s="1117"/>
      <c r="DF123" s="1118"/>
      <c r="DG123" s="1054"/>
      <c r="DH123" s="1055"/>
      <c r="DI123" s="1055"/>
      <c r="DJ123" s="1055"/>
      <c r="DK123" s="1056"/>
      <c r="DL123" s="1057"/>
      <c r="DM123" s="1055"/>
      <c r="DN123" s="1055"/>
      <c r="DO123" s="1055"/>
      <c r="DP123" s="1056"/>
      <c r="DQ123" s="1057"/>
      <c r="DR123" s="1055"/>
      <c r="DS123" s="1055"/>
      <c r="DT123" s="1055"/>
      <c r="DU123" s="1056"/>
      <c r="DV123" s="1058"/>
      <c r="DW123" s="1059"/>
      <c r="DX123" s="1059"/>
      <c r="DY123" s="1059"/>
      <c r="DZ123" s="1060"/>
    </row>
    <row r="124" spans="1:130" s="248" customFormat="1" ht="26.25" customHeight="1" thickBot="1" x14ac:dyDescent="0.2">
      <c r="A124" s="1155"/>
      <c r="B124" s="1042"/>
      <c r="C124" s="1012" t="s">
        <v>468</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459</v>
      </c>
      <c r="AB124" s="1055"/>
      <c r="AC124" s="1055"/>
      <c r="AD124" s="1055"/>
      <c r="AE124" s="1056"/>
      <c r="AF124" s="1057" t="s">
        <v>128</v>
      </c>
      <c r="AG124" s="1055"/>
      <c r="AH124" s="1055"/>
      <c r="AI124" s="1055"/>
      <c r="AJ124" s="1056"/>
      <c r="AK124" s="1057" t="s">
        <v>441</v>
      </c>
      <c r="AL124" s="1055"/>
      <c r="AM124" s="1055"/>
      <c r="AN124" s="1055"/>
      <c r="AO124" s="1056"/>
      <c r="AP124" s="1058" t="s">
        <v>441</v>
      </c>
      <c r="AQ124" s="1059"/>
      <c r="AR124" s="1059"/>
      <c r="AS124" s="1059"/>
      <c r="AT124" s="1060"/>
      <c r="AU124" s="1157" t="s">
        <v>480</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37.200000000000003</v>
      </c>
      <c r="BR124" s="1124"/>
      <c r="BS124" s="1124"/>
      <c r="BT124" s="1124"/>
      <c r="BU124" s="1124"/>
      <c r="BV124" s="1124">
        <v>35.5</v>
      </c>
      <c r="BW124" s="1124"/>
      <c r="BX124" s="1124"/>
      <c r="BY124" s="1124"/>
      <c r="BZ124" s="1124"/>
      <c r="CA124" s="1124">
        <v>27.3</v>
      </c>
      <c r="CB124" s="1124"/>
      <c r="CC124" s="1124"/>
      <c r="CD124" s="1124"/>
      <c r="CE124" s="1124"/>
      <c r="CF124" s="1125"/>
      <c r="CG124" s="1126"/>
      <c r="CH124" s="1126"/>
      <c r="CI124" s="1126"/>
      <c r="CJ124" s="1127"/>
      <c r="CK124" s="1109"/>
      <c r="CL124" s="1109"/>
      <c r="CM124" s="1109"/>
      <c r="CN124" s="1109"/>
      <c r="CO124" s="1110"/>
      <c r="CP124" s="1116" t="s">
        <v>481</v>
      </c>
      <c r="CQ124" s="1117"/>
      <c r="CR124" s="1117"/>
      <c r="CS124" s="1117"/>
      <c r="CT124" s="1117"/>
      <c r="CU124" s="1117"/>
      <c r="CV124" s="1117"/>
      <c r="CW124" s="1117"/>
      <c r="CX124" s="1117"/>
      <c r="CY124" s="1117"/>
      <c r="CZ124" s="1117"/>
      <c r="DA124" s="1117"/>
      <c r="DB124" s="1117"/>
      <c r="DC124" s="1117"/>
      <c r="DD124" s="1117"/>
      <c r="DE124" s="1117"/>
      <c r="DF124" s="1118"/>
      <c r="DG124" s="1101" t="s">
        <v>452</v>
      </c>
      <c r="DH124" s="1080"/>
      <c r="DI124" s="1080"/>
      <c r="DJ124" s="1080"/>
      <c r="DK124" s="1081"/>
      <c r="DL124" s="1079" t="s">
        <v>444</v>
      </c>
      <c r="DM124" s="1080"/>
      <c r="DN124" s="1080"/>
      <c r="DO124" s="1080"/>
      <c r="DP124" s="1081"/>
      <c r="DQ124" s="1079" t="s">
        <v>128</v>
      </c>
      <c r="DR124" s="1080"/>
      <c r="DS124" s="1080"/>
      <c r="DT124" s="1080"/>
      <c r="DU124" s="1081"/>
      <c r="DV124" s="1082" t="s">
        <v>449</v>
      </c>
      <c r="DW124" s="1083"/>
      <c r="DX124" s="1083"/>
      <c r="DY124" s="1083"/>
      <c r="DZ124" s="1084"/>
    </row>
    <row r="125" spans="1:130" s="248" customFormat="1" ht="26.25" customHeight="1" x14ac:dyDescent="0.15">
      <c r="A125" s="1155"/>
      <c r="B125" s="1042"/>
      <c r="C125" s="1012" t="s">
        <v>470</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441</v>
      </c>
      <c r="AB125" s="1055"/>
      <c r="AC125" s="1055"/>
      <c r="AD125" s="1055"/>
      <c r="AE125" s="1056"/>
      <c r="AF125" s="1057" t="s">
        <v>441</v>
      </c>
      <c r="AG125" s="1055"/>
      <c r="AH125" s="1055"/>
      <c r="AI125" s="1055"/>
      <c r="AJ125" s="1056"/>
      <c r="AK125" s="1057" t="s">
        <v>128</v>
      </c>
      <c r="AL125" s="1055"/>
      <c r="AM125" s="1055"/>
      <c r="AN125" s="1055"/>
      <c r="AO125" s="1056"/>
      <c r="AP125" s="1058" t="s">
        <v>128</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482</v>
      </c>
      <c r="CL125" s="1104"/>
      <c r="CM125" s="1104"/>
      <c r="CN125" s="1104"/>
      <c r="CO125" s="1105"/>
      <c r="CP125" s="1036" t="s">
        <v>483</v>
      </c>
      <c r="CQ125" s="985"/>
      <c r="CR125" s="985"/>
      <c r="CS125" s="985"/>
      <c r="CT125" s="985"/>
      <c r="CU125" s="985"/>
      <c r="CV125" s="985"/>
      <c r="CW125" s="985"/>
      <c r="CX125" s="985"/>
      <c r="CY125" s="985"/>
      <c r="CZ125" s="985"/>
      <c r="DA125" s="985"/>
      <c r="DB125" s="985"/>
      <c r="DC125" s="985"/>
      <c r="DD125" s="985"/>
      <c r="DE125" s="985"/>
      <c r="DF125" s="986"/>
      <c r="DG125" s="1022" t="s">
        <v>444</v>
      </c>
      <c r="DH125" s="1023"/>
      <c r="DI125" s="1023"/>
      <c r="DJ125" s="1023"/>
      <c r="DK125" s="1023"/>
      <c r="DL125" s="1023" t="s">
        <v>441</v>
      </c>
      <c r="DM125" s="1023"/>
      <c r="DN125" s="1023"/>
      <c r="DO125" s="1023"/>
      <c r="DP125" s="1023"/>
      <c r="DQ125" s="1023" t="s">
        <v>444</v>
      </c>
      <c r="DR125" s="1023"/>
      <c r="DS125" s="1023"/>
      <c r="DT125" s="1023"/>
      <c r="DU125" s="1023"/>
      <c r="DV125" s="1024" t="s">
        <v>444</v>
      </c>
      <c r="DW125" s="1024"/>
      <c r="DX125" s="1024"/>
      <c r="DY125" s="1024"/>
      <c r="DZ125" s="1025"/>
    </row>
    <row r="126" spans="1:130" s="248" customFormat="1" ht="26.25" customHeight="1" thickBot="1" x14ac:dyDescent="0.2">
      <c r="A126" s="1155"/>
      <c r="B126" s="1042"/>
      <c r="C126" s="1012" t="s">
        <v>472</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441</v>
      </c>
      <c r="AB126" s="1055"/>
      <c r="AC126" s="1055"/>
      <c r="AD126" s="1055"/>
      <c r="AE126" s="1056"/>
      <c r="AF126" s="1057" t="s">
        <v>444</v>
      </c>
      <c r="AG126" s="1055"/>
      <c r="AH126" s="1055"/>
      <c r="AI126" s="1055"/>
      <c r="AJ126" s="1056"/>
      <c r="AK126" s="1057" t="s">
        <v>128</v>
      </c>
      <c r="AL126" s="1055"/>
      <c r="AM126" s="1055"/>
      <c r="AN126" s="1055"/>
      <c r="AO126" s="1056"/>
      <c r="AP126" s="1058" t="s">
        <v>444</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484</v>
      </c>
      <c r="CQ126" s="1046"/>
      <c r="CR126" s="1046"/>
      <c r="CS126" s="1046"/>
      <c r="CT126" s="1046"/>
      <c r="CU126" s="1046"/>
      <c r="CV126" s="1046"/>
      <c r="CW126" s="1046"/>
      <c r="CX126" s="1046"/>
      <c r="CY126" s="1046"/>
      <c r="CZ126" s="1046"/>
      <c r="DA126" s="1046"/>
      <c r="DB126" s="1046"/>
      <c r="DC126" s="1046"/>
      <c r="DD126" s="1046"/>
      <c r="DE126" s="1046"/>
      <c r="DF126" s="1047"/>
      <c r="DG126" s="1015" t="s">
        <v>128</v>
      </c>
      <c r="DH126" s="1016"/>
      <c r="DI126" s="1016"/>
      <c r="DJ126" s="1016"/>
      <c r="DK126" s="1016"/>
      <c r="DL126" s="1016" t="s">
        <v>444</v>
      </c>
      <c r="DM126" s="1016"/>
      <c r="DN126" s="1016"/>
      <c r="DO126" s="1016"/>
      <c r="DP126" s="1016"/>
      <c r="DQ126" s="1016" t="s">
        <v>449</v>
      </c>
      <c r="DR126" s="1016"/>
      <c r="DS126" s="1016"/>
      <c r="DT126" s="1016"/>
      <c r="DU126" s="1016"/>
      <c r="DV126" s="1017" t="s">
        <v>128</v>
      </c>
      <c r="DW126" s="1017"/>
      <c r="DX126" s="1017"/>
      <c r="DY126" s="1017"/>
      <c r="DZ126" s="1018"/>
    </row>
    <row r="127" spans="1:130" s="248" customFormat="1" ht="26.25" customHeight="1" x14ac:dyDescent="0.15">
      <c r="A127" s="1156"/>
      <c r="B127" s="1044"/>
      <c r="C127" s="1098" t="s">
        <v>485</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449</v>
      </c>
      <c r="AB127" s="1055"/>
      <c r="AC127" s="1055"/>
      <c r="AD127" s="1055"/>
      <c r="AE127" s="1056"/>
      <c r="AF127" s="1057" t="s">
        <v>441</v>
      </c>
      <c r="AG127" s="1055"/>
      <c r="AH127" s="1055"/>
      <c r="AI127" s="1055"/>
      <c r="AJ127" s="1056"/>
      <c r="AK127" s="1057" t="s">
        <v>128</v>
      </c>
      <c r="AL127" s="1055"/>
      <c r="AM127" s="1055"/>
      <c r="AN127" s="1055"/>
      <c r="AO127" s="1056"/>
      <c r="AP127" s="1058" t="s">
        <v>441</v>
      </c>
      <c r="AQ127" s="1059"/>
      <c r="AR127" s="1059"/>
      <c r="AS127" s="1059"/>
      <c r="AT127" s="1060"/>
      <c r="AU127" s="284"/>
      <c r="AV127" s="284"/>
      <c r="AW127" s="284"/>
      <c r="AX127" s="1128" t="s">
        <v>486</v>
      </c>
      <c r="AY127" s="1129"/>
      <c r="AZ127" s="1129"/>
      <c r="BA127" s="1129"/>
      <c r="BB127" s="1129"/>
      <c r="BC127" s="1129"/>
      <c r="BD127" s="1129"/>
      <c r="BE127" s="1130"/>
      <c r="BF127" s="1131" t="s">
        <v>487</v>
      </c>
      <c r="BG127" s="1129"/>
      <c r="BH127" s="1129"/>
      <c r="BI127" s="1129"/>
      <c r="BJ127" s="1129"/>
      <c r="BK127" s="1129"/>
      <c r="BL127" s="1130"/>
      <c r="BM127" s="1131" t="s">
        <v>488</v>
      </c>
      <c r="BN127" s="1129"/>
      <c r="BO127" s="1129"/>
      <c r="BP127" s="1129"/>
      <c r="BQ127" s="1129"/>
      <c r="BR127" s="1129"/>
      <c r="BS127" s="1130"/>
      <c r="BT127" s="1131" t="s">
        <v>489</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490</v>
      </c>
      <c r="CQ127" s="1046"/>
      <c r="CR127" s="1046"/>
      <c r="CS127" s="1046"/>
      <c r="CT127" s="1046"/>
      <c r="CU127" s="1046"/>
      <c r="CV127" s="1046"/>
      <c r="CW127" s="1046"/>
      <c r="CX127" s="1046"/>
      <c r="CY127" s="1046"/>
      <c r="CZ127" s="1046"/>
      <c r="DA127" s="1046"/>
      <c r="DB127" s="1046"/>
      <c r="DC127" s="1046"/>
      <c r="DD127" s="1046"/>
      <c r="DE127" s="1046"/>
      <c r="DF127" s="1047"/>
      <c r="DG127" s="1015" t="s">
        <v>128</v>
      </c>
      <c r="DH127" s="1016"/>
      <c r="DI127" s="1016"/>
      <c r="DJ127" s="1016"/>
      <c r="DK127" s="1016"/>
      <c r="DL127" s="1016" t="s">
        <v>449</v>
      </c>
      <c r="DM127" s="1016"/>
      <c r="DN127" s="1016"/>
      <c r="DO127" s="1016"/>
      <c r="DP127" s="1016"/>
      <c r="DQ127" s="1016" t="s">
        <v>441</v>
      </c>
      <c r="DR127" s="1016"/>
      <c r="DS127" s="1016"/>
      <c r="DT127" s="1016"/>
      <c r="DU127" s="1016"/>
      <c r="DV127" s="1017" t="s">
        <v>444</v>
      </c>
      <c r="DW127" s="1017"/>
      <c r="DX127" s="1017"/>
      <c r="DY127" s="1017"/>
      <c r="DZ127" s="1018"/>
    </row>
    <row r="128" spans="1:130" s="248" customFormat="1" ht="26.25" customHeight="1" thickBot="1" x14ac:dyDescent="0.2">
      <c r="A128" s="1139" t="s">
        <v>491</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492</v>
      </c>
      <c r="X128" s="1141"/>
      <c r="Y128" s="1141"/>
      <c r="Z128" s="1142"/>
      <c r="AA128" s="1143" t="s">
        <v>441</v>
      </c>
      <c r="AB128" s="1144"/>
      <c r="AC128" s="1144"/>
      <c r="AD128" s="1144"/>
      <c r="AE128" s="1145"/>
      <c r="AF128" s="1146" t="s">
        <v>449</v>
      </c>
      <c r="AG128" s="1144"/>
      <c r="AH128" s="1144"/>
      <c r="AI128" s="1144"/>
      <c r="AJ128" s="1145"/>
      <c r="AK128" s="1146" t="s">
        <v>128</v>
      </c>
      <c r="AL128" s="1144"/>
      <c r="AM128" s="1144"/>
      <c r="AN128" s="1144"/>
      <c r="AO128" s="1145"/>
      <c r="AP128" s="1147"/>
      <c r="AQ128" s="1148"/>
      <c r="AR128" s="1148"/>
      <c r="AS128" s="1148"/>
      <c r="AT128" s="1149"/>
      <c r="AU128" s="284"/>
      <c r="AV128" s="284"/>
      <c r="AW128" s="284"/>
      <c r="AX128" s="984" t="s">
        <v>493</v>
      </c>
      <c r="AY128" s="985"/>
      <c r="AZ128" s="985"/>
      <c r="BA128" s="985"/>
      <c r="BB128" s="985"/>
      <c r="BC128" s="985"/>
      <c r="BD128" s="985"/>
      <c r="BE128" s="986"/>
      <c r="BF128" s="1150" t="s">
        <v>441</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494</v>
      </c>
      <c r="CQ128" s="1133"/>
      <c r="CR128" s="1133"/>
      <c r="CS128" s="1133"/>
      <c r="CT128" s="1133"/>
      <c r="CU128" s="1133"/>
      <c r="CV128" s="1133"/>
      <c r="CW128" s="1133"/>
      <c r="CX128" s="1133"/>
      <c r="CY128" s="1133"/>
      <c r="CZ128" s="1133"/>
      <c r="DA128" s="1133"/>
      <c r="DB128" s="1133"/>
      <c r="DC128" s="1133"/>
      <c r="DD128" s="1133"/>
      <c r="DE128" s="1133"/>
      <c r="DF128" s="1134"/>
      <c r="DG128" s="1135" t="s">
        <v>128</v>
      </c>
      <c r="DH128" s="1136"/>
      <c r="DI128" s="1136"/>
      <c r="DJ128" s="1136"/>
      <c r="DK128" s="1136"/>
      <c r="DL128" s="1136" t="s">
        <v>444</v>
      </c>
      <c r="DM128" s="1136"/>
      <c r="DN128" s="1136"/>
      <c r="DO128" s="1136"/>
      <c r="DP128" s="1136"/>
      <c r="DQ128" s="1136" t="s">
        <v>128</v>
      </c>
      <c r="DR128" s="1136"/>
      <c r="DS128" s="1136"/>
      <c r="DT128" s="1136"/>
      <c r="DU128" s="1136"/>
      <c r="DV128" s="1137" t="s">
        <v>128</v>
      </c>
      <c r="DW128" s="1137"/>
      <c r="DX128" s="1137"/>
      <c r="DY128" s="1137"/>
      <c r="DZ128" s="1138"/>
    </row>
    <row r="129" spans="1:131" s="248" customFormat="1" ht="26.25" customHeight="1" x14ac:dyDescent="0.15">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495</v>
      </c>
      <c r="X129" s="1170"/>
      <c r="Y129" s="1170"/>
      <c r="Z129" s="1171"/>
      <c r="AA129" s="1054">
        <v>2378118</v>
      </c>
      <c r="AB129" s="1055"/>
      <c r="AC129" s="1055"/>
      <c r="AD129" s="1055"/>
      <c r="AE129" s="1056"/>
      <c r="AF129" s="1057">
        <v>2377136</v>
      </c>
      <c r="AG129" s="1055"/>
      <c r="AH129" s="1055"/>
      <c r="AI129" s="1055"/>
      <c r="AJ129" s="1056"/>
      <c r="AK129" s="1057">
        <v>2505647</v>
      </c>
      <c r="AL129" s="1055"/>
      <c r="AM129" s="1055"/>
      <c r="AN129" s="1055"/>
      <c r="AO129" s="1056"/>
      <c r="AP129" s="1172"/>
      <c r="AQ129" s="1173"/>
      <c r="AR129" s="1173"/>
      <c r="AS129" s="1173"/>
      <c r="AT129" s="1174"/>
      <c r="AU129" s="286"/>
      <c r="AV129" s="286"/>
      <c r="AW129" s="286"/>
      <c r="AX129" s="1163" t="s">
        <v>496</v>
      </c>
      <c r="AY129" s="1046"/>
      <c r="AZ129" s="1046"/>
      <c r="BA129" s="1046"/>
      <c r="BB129" s="1046"/>
      <c r="BC129" s="1046"/>
      <c r="BD129" s="1046"/>
      <c r="BE129" s="1047"/>
      <c r="BF129" s="1164" t="s">
        <v>452</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497</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498</v>
      </c>
      <c r="X130" s="1170"/>
      <c r="Y130" s="1170"/>
      <c r="Z130" s="1171"/>
      <c r="AA130" s="1054">
        <v>254824</v>
      </c>
      <c r="AB130" s="1055"/>
      <c r="AC130" s="1055"/>
      <c r="AD130" s="1055"/>
      <c r="AE130" s="1056"/>
      <c r="AF130" s="1057">
        <v>255202</v>
      </c>
      <c r="AG130" s="1055"/>
      <c r="AH130" s="1055"/>
      <c r="AI130" s="1055"/>
      <c r="AJ130" s="1056"/>
      <c r="AK130" s="1057">
        <v>258391</v>
      </c>
      <c r="AL130" s="1055"/>
      <c r="AM130" s="1055"/>
      <c r="AN130" s="1055"/>
      <c r="AO130" s="1056"/>
      <c r="AP130" s="1172"/>
      <c r="AQ130" s="1173"/>
      <c r="AR130" s="1173"/>
      <c r="AS130" s="1173"/>
      <c r="AT130" s="1174"/>
      <c r="AU130" s="286"/>
      <c r="AV130" s="286"/>
      <c r="AW130" s="286"/>
      <c r="AX130" s="1163" t="s">
        <v>499</v>
      </c>
      <c r="AY130" s="1046"/>
      <c r="AZ130" s="1046"/>
      <c r="BA130" s="1046"/>
      <c r="BB130" s="1046"/>
      <c r="BC130" s="1046"/>
      <c r="BD130" s="1046"/>
      <c r="BE130" s="1047"/>
      <c r="BF130" s="1200">
        <v>7.1</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500</v>
      </c>
      <c r="X131" s="1208"/>
      <c r="Y131" s="1208"/>
      <c r="Z131" s="1209"/>
      <c r="AA131" s="1101">
        <v>2123294</v>
      </c>
      <c r="AB131" s="1080"/>
      <c r="AC131" s="1080"/>
      <c r="AD131" s="1080"/>
      <c r="AE131" s="1081"/>
      <c r="AF131" s="1079">
        <v>2121934</v>
      </c>
      <c r="AG131" s="1080"/>
      <c r="AH131" s="1080"/>
      <c r="AI131" s="1080"/>
      <c r="AJ131" s="1081"/>
      <c r="AK131" s="1079">
        <v>2247256</v>
      </c>
      <c r="AL131" s="1080"/>
      <c r="AM131" s="1080"/>
      <c r="AN131" s="1080"/>
      <c r="AO131" s="1081"/>
      <c r="AP131" s="1210"/>
      <c r="AQ131" s="1211"/>
      <c r="AR131" s="1211"/>
      <c r="AS131" s="1211"/>
      <c r="AT131" s="1212"/>
      <c r="AU131" s="286"/>
      <c r="AV131" s="286"/>
      <c r="AW131" s="286"/>
      <c r="AX131" s="1182" t="s">
        <v>501</v>
      </c>
      <c r="AY131" s="1133"/>
      <c r="AZ131" s="1133"/>
      <c r="BA131" s="1133"/>
      <c r="BB131" s="1133"/>
      <c r="BC131" s="1133"/>
      <c r="BD131" s="1133"/>
      <c r="BE131" s="1134"/>
      <c r="BF131" s="1183">
        <v>27.3</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502</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503</v>
      </c>
      <c r="W132" s="1193"/>
      <c r="X132" s="1193"/>
      <c r="Y132" s="1193"/>
      <c r="Z132" s="1194"/>
      <c r="AA132" s="1195">
        <v>6.9314941780000003</v>
      </c>
      <c r="AB132" s="1196"/>
      <c r="AC132" s="1196"/>
      <c r="AD132" s="1196"/>
      <c r="AE132" s="1197"/>
      <c r="AF132" s="1198">
        <v>7.0906540920000003</v>
      </c>
      <c r="AG132" s="1196"/>
      <c r="AH132" s="1196"/>
      <c r="AI132" s="1196"/>
      <c r="AJ132" s="1197"/>
      <c r="AK132" s="1198">
        <v>7.320661286</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504</v>
      </c>
      <c r="W133" s="1176"/>
      <c r="X133" s="1176"/>
      <c r="Y133" s="1176"/>
      <c r="Z133" s="1177"/>
      <c r="AA133" s="1178">
        <v>7.4</v>
      </c>
      <c r="AB133" s="1179"/>
      <c r="AC133" s="1179"/>
      <c r="AD133" s="1179"/>
      <c r="AE133" s="1180"/>
      <c r="AF133" s="1178">
        <v>7.1</v>
      </c>
      <c r="AG133" s="1179"/>
      <c r="AH133" s="1179"/>
      <c r="AI133" s="1179"/>
      <c r="AJ133" s="1180"/>
      <c r="AK133" s="1178">
        <v>7.1</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p0mIuuMJy4c5FfRU9db1tUw1tZ5hjbF6rFpp+myuGG6uZOf6WpsDoCel+g307Q81EghaMllxeOpBDZZRH2x7YA==" saltValue="SQPUnRA6nvIuFCGRpPUVC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73" zoomScaleNormal="85" zoomScaleSheetLayoutView="100" workbookViewId="0">
      <selection activeCell="AP68" sqref="AP68:AT70"/>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505</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5lFqTARHESl3AOs8PMZf4L7Nk73HtVf5xB1juCmet7fLURygHB0WTwC08nlyuAgBz4jUi8lPLjez43NGsSxIFA==" saltValue="zAkIn4h39EQmO2yWRgvFZ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C49" zoomScaleNormal="100" zoomScaleSheetLayoutView="55" workbookViewId="0">
      <selection activeCell="AP68" sqref="AP68:AT70"/>
    </sheetView>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T/gmvJ7Da0OTCjAbcy3v9fnJbP0TAJJsahKj5g6GPBC3w4ViY8A42WIfQioTfXNBwj4AvvbKnDn2V74pZPYig==" saltValue="deS6PTtHD4BS30WgvTqnz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48" workbookViewId="0">
      <selection activeCell="AP68" sqref="AP68:AT70"/>
    </sheetView>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507</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508</v>
      </c>
      <c r="AP7" s="305"/>
      <c r="AQ7" s="306" t="s">
        <v>509</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510</v>
      </c>
      <c r="AQ8" s="312" t="s">
        <v>511</v>
      </c>
      <c r="AR8" s="313" t="s">
        <v>512</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513</v>
      </c>
      <c r="AL9" s="1216"/>
      <c r="AM9" s="1216"/>
      <c r="AN9" s="1217"/>
      <c r="AO9" s="314">
        <v>713004</v>
      </c>
      <c r="AP9" s="314">
        <v>87690</v>
      </c>
      <c r="AQ9" s="315">
        <v>133274</v>
      </c>
      <c r="AR9" s="316">
        <v>-34.200000000000003</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514</v>
      </c>
      <c r="AL10" s="1216"/>
      <c r="AM10" s="1216"/>
      <c r="AN10" s="1217"/>
      <c r="AO10" s="317">
        <v>140481</v>
      </c>
      <c r="AP10" s="317">
        <v>17277</v>
      </c>
      <c r="AQ10" s="318">
        <v>18858</v>
      </c>
      <c r="AR10" s="319">
        <v>-8.4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515</v>
      </c>
      <c r="AL11" s="1216"/>
      <c r="AM11" s="1216"/>
      <c r="AN11" s="1217"/>
      <c r="AO11" s="317" t="s">
        <v>516</v>
      </c>
      <c r="AP11" s="317" t="s">
        <v>516</v>
      </c>
      <c r="AQ11" s="318">
        <v>1196</v>
      </c>
      <c r="AR11" s="319" t="s">
        <v>516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517</v>
      </c>
      <c r="AL12" s="1216"/>
      <c r="AM12" s="1216"/>
      <c r="AN12" s="1217"/>
      <c r="AO12" s="317" t="s">
        <v>516</v>
      </c>
      <c r="AP12" s="317" t="s">
        <v>516</v>
      </c>
      <c r="AQ12" s="318" t="s">
        <v>516</v>
      </c>
      <c r="AR12" s="319" t="s">
        <v>516</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518</v>
      </c>
      <c r="AL13" s="1216"/>
      <c r="AM13" s="1216"/>
      <c r="AN13" s="1217"/>
      <c r="AO13" s="317">
        <v>54397</v>
      </c>
      <c r="AP13" s="317">
        <v>6690</v>
      </c>
      <c r="AQ13" s="318">
        <v>5360</v>
      </c>
      <c r="AR13" s="319">
        <v>24.8</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519</v>
      </c>
      <c r="AL14" s="1216"/>
      <c r="AM14" s="1216"/>
      <c r="AN14" s="1217"/>
      <c r="AO14" s="317">
        <v>15667</v>
      </c>
      <c r="AP14" s="317">
        <v>1927</v>
      </c>
      <c r="AQ14" s="318">
        <v>2713</v>
      </c>
      <c r="AR14" s="319">
        <v>-29</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520</v>
      </c>
      <c r="AL15" s="1222"/>
      <c r="AM15" s="1222"/>
      <c r="AN15" s="1223"/>
      <c r="AO15" s="317">
        <v>-61045</v>
      </c>
      <c r="AP15" s="317">
        <v>-7508</v>
      </c>
      <c r="AQ15" s="318">
        <v>-11837</v>
      </c>
      <c r="AR15" s="319">
        <v>-36.6</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188</v>
      </c>
      <c r="AL16" s="1222"/>
      <c r="AM16" s="1222"/>
      <c r="AN16" s="1223"/>
      <c r="AO16" s="317">
        <v>862504</v>
      </c>
      <c r="AP16" s="317">
        <v>106076</v>
      </c>
      <c r="AQ16" s="318">
        <v>149564</v>
      </c>
      <c r="AR16" s="319">
        <v>-29.1</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521</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522</v>
      </c>
      <c r="AP20" s="326" t="s">
        <v>523</v>
      </c>
      <c r="AQ20" s="327" t="s">
        <v>524</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525</v>
      </c>
      <c r="AL21" s="1225"/>
      <c r="AM21" s="1225"/>
      <c r="AN21" s="1226"/>
      <c r="AO21" s="330">
        <v>9.1</v>
      </c>
      <c r="AP21" s="331">
        <v>13.76</v>
      </c>
      <c r="AQ21" s="332">
        <v>-4.66</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526</v>
      </c>
      <c r="AL22" s="1225"/>
      <c r="AM22" s="1225"/>
      <c r="AN22" s="1226"/>
      <c r="AO22" s="335">
        <v>95.5</v>
      </c>
      <c r="AP22" s="336">
        <v>95.5</v>
      </c>
      <c r="AQ22" s="337">
        <v>0</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529</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508</v>
      </c>
      <c r="AP30" s="305"/>
      <c r="AQ30" s="306" t="s">
        <v>509</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510</v>
      </c>
      <c r="AQ31" s="312" t="s">
        <v>511</v>
      </c>
      <c r="AR31" s="313" t="s">
        <v>512</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530</v>
      </c>
      <c r="AL32" s="1219"/>
      <c r="AM32" s="1219"/>
      <c r="AN32" s="1220"/>
      <c r="AO32" s="345">
        <v>304366</v>
      </c>
      <c r="AP32" s="345">
        <v>37433</v>
      </c>
      <c r="AQ32" s="346">
        <v>71500</v>
      </c>
      <c r="AR32" s="347">
        <v>-47.6</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531</v>
      </c>
      <c r="AL33" s="1219"/>
      <c r="AM33" s="1219"/>
      <c r="AN33" s="1220"/>
      <c r="AO33" s="345" t="s">
        <v>516</v>
      </c>
      <c r="AP33" s="345" t="s">
        <v>516</v>
      </c>
      <c r="AQ33" s="346" t="s">
        <v>516</v>
      </c>
      <c r="AR33" s="347" t="s">
        <v>516</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532</v>
      </c>
      <c r="AL34" s="1219"/>
      <c r="AM34" s="1219"/>
      <c r="AN34" s="1220"/>
      <c r="AO34" s="345" t="s">
        <v>516</v>
      </c>
      <c r="AP34" s="345" t="s">
        <v>516</v>
      </c>
      <c r="AQ34" s="346">
        <v>1</v>
      </c>
      <c r="AR34" s="347" t="s">
        <v>516</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533</v>
      </c>
      <c r="AL35" s="1219"/>
      <c r="AM35" s="1219"/>
      <c r="AN35" s="1220"/>
      <c r="AO35" s="345">
        <v>80735</v>
      </c>
      <c r="AP35" s="345">
        <v>9929</v>
      </c>
      <c r="AQ35" s="346">
        <v>19534</v>
      </c>
      <c r="AR35" s="347">
        <v>-49.2</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534</v>
      </c>
      <c r="AL36" s="1219"/>
      <c r="AM36" s="1219"/>
      <c r="AN36" s="1220"/>
      <c r="AO36" s="345">
        <v>37804</v>
      </c>
      <c r="AP36" s="345">
        <v>4649</v>
      </c>
      <c r="AQ36" s="346">
        <v>5450</v>
      </c>
      <c r="AR36" s="347">
        <v>-14.7</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535</v>
      </c>
      <c r="AL37" s="1219"/>
      <c r="AM37" s="1219"/>
      <c r="AN37" s="1220"/>
      <c r="AO37" s="345" t="s">
        <v>516</v>
      </c>
      <c r="AP37" s="345" t="s">
        <v>516</v>
      </c>
      <c r="AQ37" s="346">
        <v>1039</v>
      </c>
      <c r="AR37" s="347" t="s">
        <v>516</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536</v>
      </c>
      <c r="AL38" s="1228"/>
      <c r="AM38" s="1228"/>
      <c r="AN38" s="1229"/>
      <c r="AO38" s="348" t="s">
        <v>516</v>
      </c>
      <c r="AP38" s="348" t="s">
        <v>516</v>
      </c>
      <c r="AQ38" s="349">
        <v>9</v>
      </c>
      <c r="AR38" s="337" t="s">
        <v>516</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537</v>
      </c>
      <c r="AL39" s="1228"/>
      <c r="AM39" s="1228"/>
      <c r="AN39" s="1229"/>
      <c r="AO39" s="345" t="s">
        <v>516</v>
      </c>
      <c r="AP39" s="345" t="s">
        <v>516</v>
      </c>
      <c r="AQ39" s="346">
        <v>-2217</v>
      </c>
      <c r="AR39" s="347" t="s">
        <v>516</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538</v>
      </c>
      <c r="AL40" s="1219"/>
      <c r="AM40" s="1219"/>
      <c r="AN40" s="1220"/>
      <c r="AO40" s="345">
        <v>-258391</v>
      </c>
      <c r="AP40" s="345">
        <v>-31779</v>
      </c>
      <c r="AQ40" s="346">
        <v>-63826</v>
      </c>
      <c r="AR40" s="347">
        <v>-50.2</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301</v>
      </c>
      <c r="AL41" s="1231"/>
      <c r="AM41" s="1231"/>
      <c r="AN41" s="1232"/>
      <c r="AO41" s="345">
        <v>164514</v>
      </c>
      <c r="AP41" s="345">
        <v>20233</v>
      </c>
      <c r="AQ41" s="346">
        <v>31490</v>
      </c>
      <c r="AR41" s="347">
        <v>-35.700000000000003</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539</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541</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508</v>
      </c>
      <c r="AN49" s="1235" t="s">
        <v>542</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543</v>
      </c>
      <c r="AO50" s="362" t="s">
        <v>544</v>
      </c>
      <c r="AP50" s="363" t="s">
        <v>545</v>
      </c>
      <c r="AQ50" s="364" t="s">
        <v>546</v>
      </c>
      <c r="AR50" s="365" t="s">
        <v>547</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548</v>
      </c>
      <c r="AL51" s="358"/>
      <c r="AM51" s="366">
        <v>519282</v>
      </c>
      <c r="AN51" s="367">
        <v>60963</v>
      </c>
      <c r="AO51" s="368">
        <v>40</v>
      </c>
      <c r="AP51" s="369">
        <v>119882</v>
      </c>
      <c r="AQ51" s="370">
        <v>9.1</v>
      </c>
      <c r="AR51" s="371">
        <v>30.9</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549</v>
      </c>
      <c r="AM52" s="374">
        <v>93904</v>
      </c>
      <c r="AN52" s="375">
        <v>11024</v>
      </c>
      <c r="AO52" s="376">
        <v>-26.6</v>
      </c>
      <c r="AP52" s="377">
        <v>66481</v>
      </c>
      <c r="AQ52" s="378">
        <v>6</v>
      </c>
      <c r="AR52" s="379">
        <v>-32.6</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550</v>
      </c>
      <c r="AL53" s="358"/>
      <c r="AM53" s="366">
        <v>294797</v>
      </c>
      <c r="AN53" s="367">
        <v>35012</v>
      </c>
      <c r="AO53" s="368">
        <v>-42.6</v>
      </c>
      <c r="AP53" s="369">
        <v>116162</v>
      </c>
      <c r="AQ53" s="370">
        <v>-3.1</v>
      </c>
      <c r="AR53" s="371">
        <v>-39.5</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549</v>
      </c>
      <c r="AM54" s="374">
        <v>116263</v>
      </c>
      <c r="AN54" s="375">
        <v>13808</v>
      </c>
      <c r="AO54" s="376">
        <v>25.3</v>
      </c>
      <c r="AP54" s="377">
        <v>61562</v>
      </c>
      <c r="AQ54" s="378">
        <v>-7.4</v>
      </c>
      <c r="AR54" s="379">
        <v>32.700000000000003</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551</v>
      </c>
      <c r="AL55" s="358"/>
      <c r="AM55" s="366">
        <v>183016</v>
      </c>
      <c r="AN55" s="367">
        <v>21992</v>
      </c>
      <c r="AO55" s="368">
        <v>-37.200000000000003</v>
      </c>
      <c r="AP55" s="369">
        <v>121449</v>
      </c>
      <c r="AQ55" s="370">
        <v>4.5999999999999996</v>
      </c>
      <c r="AR55" s="371">
        <v>-41.8</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549</v>
      </c>
      <c r="AM56" s="374">
        <v>71488</v>
      </c>
      <c r="AN56" s="375">
        <v>8590</v>
      </c>
      <c r="AO56" s="376">
        <v>-37.799999999999997</v>
      </c>
      <c r="AP56" s="377">
        <v>62922</v>
      </c>
      <c r="AQ56" s="378">
        <v>2.2000000000000002</v>
      </c>
      <c r="AR56" s="379">
        <v>-40</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552</v>
      </c>
      <c r="AL57" s="358"/>
      <c r="AM57" s="366">
        <v>262092</v>
      </c>
      <c r="AN57" s="367">
        <v>31986</v>
      </c>
      <c r="AO57" s="368">
        <v>45.4</v>
      </c>
      <c r="AP57" s="369">
        <v>145139</v>
      </c>
      <c r="AQ57" s="370">
        <v>19.5</v>
      </c>
      <c r="AR57" s="371">
        <v>25.9</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549</v>
      </c>
      <c r="AM58" s="374">
        <v>185809</v>
      </c>
      <c r="AN58" s="375">
        <v>22676</v>
      </c>
      <c r="AO58" s="376">
        <v>164</v>
      </c>
      <c r="AP58" s="377">
        <v>83762</v>
      </c>
      <c r="AQ58" s="378">
        <v>33.1</v>
      </c>
      <c r="AR58" s="379">
        <v>130.9</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553</v>
      </c>
      <c r="AL59" s="358"/>
      <c r="AM59" s="366">
        <v>539568</v>
      </c>
      <c r="AN59" s="367">
        <v>66359</v>
      </c>
      <c r="AO59" s="368">
        <v>107.5</v>
      </c>
      <c r="AP59" s="369">
        <v>125391</v>
      </c>
      <c r="AQ59" s="370">
        <v>-13.6</v>
      </c>
      <c r="AR59" s="371">
        <v>121.1</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549</v>
      </c>
      <c r="AM60" s="374">
        <v>336839</v>
      </c>
      <c r="AN60" s="375">
        <v>41427</v>
      </c>
      <c r="AO60" s="376">
        <v>82.7</v>
      </c>
      <c r="AP60" s="377">
        <v>68516</v>
      </c>
      <c r="AQ60" s="378">
        <v>-18.2</v>
      </c>
      <c r="AR60" s="379">
        <v>100.9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554</v>
      </c>
      <c r="AL61" s="380"/>
      <c r="AM61" s="381">
        <v>359751</v>
      </c>
      <c r="AN61" s="382">
        <v>43262</v>
      </c>
      <c r="AO61" s="383">
        <v>22.6</v>
      </c>
      <c r="AP61" s="384">
        <v>125605</v>
      </c>
      <c r="AQ61" s="385">
        <v>3.3</v>
      </c>
      <c r="AR61" s="371">
        <v>19.3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549</v>
      </c>
      <c r="AM62" s="374">
        <v>160861</v>
      </c>
      <c r="AN62" s="375">
        <v>19505</v>
      </c>
      <c r="AO62" s="376">
        <v>41.5</v>
      </c>
      <c r="AP62" s="377">
        <v>68649</v>
      </c>
      <c r="AQ62" s="378">
        <v>3.1</v>
      </c>
      <c r="AR62" s="379">
        <v>38.4</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8nJlGeVMrslesaMO0T09hNvSGP2S9FcvXkRf5Jb6b/mAHWBVLCe0XjQ4qFMqhcF4EHWLn73gWlG0LdwDjQ56pg==" saltValue="AtJPRBlIwaC0O1q+KGkQq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91" zoomScale="55" zoomScaleNormal="55" zoomScaleSheetLayoutView="55" workbookViewId="0">
      <selection activeCell="AP68" sqref="AP68:AT70"/>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556</v>
      </c>
    </row>
    <row r="120" spans="125:125" ht="13.5" hidden="1" customHeight="1" x14ac:dyDescent="0.15"/>
    <row r="121" spans="125:125" ht="13.5" hidden="1" customHeight="1" x14ac:dyDescent="0.15">
      <c r="DU121" s="292"/>
    </row>
  </sheetData>
  <sheetProtection algorithmName="SHA-512" hashValue="SasL3bN4VmKNshXZf75hTsJ5Rrt52I0h4B+pdJkbmbmrzGEuuh7uKTmKrsf3FTjiaHjoAgH+3T48KF0VqjOELQ==" saltValue="ExbwwzfSaNDRp9pcHcXKB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5" zoomScale="70" zoomScaleNormal="70" zoomScaleSheetLayoutView="55" workbookViewId="0">
      <selection activeCell="AP68" sqref="AP68:AT70"/>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557</v>
      </c>
    </row>
  </sheetData>
  <sheetProtection algorithmName="SHA-512" hashValue="qEyzkQaTjiQA3Ps97TDaV/obQ7AZ9AFyLodfzzk9eFW+CgY0qXRdkQ1lobP7DF4eDmxvS/K7ntxqNjwDe9/G9Q==" saltValue="fFPHcHlWGs3bEBYOOr9+p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D36" zoomScale="85" zoomScaleNormal="85" zoomScaleSheetLayoutView="100" workbookViewId="0">
      <selection activeCell="AP68" sqref="AP68:AT70"/>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38" t="s">
        <v>3</v>
      </c>
      <c r="D47" s="1238"/>
      <c r="E47" s="1239"/>
      <c r="F47" s="11">
        <v>42.67</v>
      </c>
      <c r="G47" s="12">
        <v>42.56</v>
      </c>
      <c r="H47" s="12">
        <v>44.36</v>
      </c>
      <c r="I47" s="12">
        <v>42.19</v>
      </c>
      <c r="J47" s="13">
        <v>42.83</v>
      </c>
    </row>
    <row r="48" spans="2:10" ht="57.75" customHeight="1" x14ac:dyDescent="0.15">
      <c r="B48" s="14"/>
      <c r="C48" s="1240" t="s">
        <v>4</v>
      </c>
      <c r="D48" s="1240"/>
      <c r="E48" s="1241"/>
      <c r="F48" s="15">
        <v>6.87</v>
      </c>
      <c r="G48" s="16">
        <v>8.3800000000000008</v>
      </c>
      <c r="H48" s="16">
        <v>6.18</v>
      </c>
      <c r="I48" s="16">
        <v>7.26</v>
      </c>
      <c r="J48" s="17">
        <v>6.12</v>
      </c>
    </row>
    <row r="49" spans="2:10" ht="57.75" customHeight="1" thickBot="1" x14ac:dyDescent="0.2">
      <c r="B49" s="18"/>
      <c r="C49" s="1242" t="s">
        <v>5</v>
      </c>
      <c r="D49" s="1242"/>
      <c r="E49" s="1243"/>
      <c r="F49" s="19" t="s">
        <v>563</v>
      </c>
      <c r="G49" s="20">
        <v>1.53</v>
      </c>
      <c r="H49" s="20">
        <v>0.56999999999999995</v>
      </c>
      <c r="I49" s="20" t="s">
        <v>564</v>
      </c>
      <c r="J49" s="21">
        <v>2.04</v>
      </c>
    </row>
    <row r="50" spans="2:10" ht="13.5" customHeight="1" x14ac:dyDescent="0.15"/>
  </sheetData>
  <sheetProtection algorithmName="SHA-512" hashValue="Ckv6x0MufwpjJ/YPaCsdXVlP60AllakHbcVoIB15C41kiNo4hedJzgtmz8KHSDECq9bXg9bQsmR5wHCgIBrZKA==" saltValue="mK/AqbNLv6u5i8tvG2nkd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B30" zoomScale="70" zoomScaleNormal="70" zoomScaleSheetLayoutView="100" workbookViewId="0">
      <selection activeCell="AP68" sqref="AP68:AT70"/>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50" t="s">
        <v>565</v>
      </c>
      <c r="D34" s="1250"/>
      <c r="E34" s="1251"/>
      <c r="F34" s="32">
        <v>5.87</v>
      </c>
      <c r="G34" s="33">
        <v>6.88</v>
      </c>
      <c r="H34" s="33">
        <v>6.74</v>
      </c>
      <c r="I34" s="33">
        <v>7.1</v>
      </c>
      <c r="J34" s="34">
        <v>7.11</v>
      </c>
      <c r="K34" s="22"/>
      <c r="L34" s="22"/>
      <c r="M34" s="22"/>
      <c r="N34" s="22"/>
      <c r="O34" s="22"/>
      <c r="P34" s="22"/>
    </row>
    <row r="35" spans="1:16" ht="39" customHeight="1" x14ac:dyDescent="0.15">
      <c r="A35" s="22"/>
      <c r="B35" s="35"/>
      <c r="C35" s="1244" t="s">
        <v>566</v>
      </c>
      <c r="D35" s="1245"/>
      <c r="E35" s="1246"/>
      <c r="F35" s="36">
        <v>6.86</v>
      </c>
      <c r="G35" s="37">
        <v>8.3699999999999992</v>
      </c>
      <c r="H35" s="37">
        <v>6.17</v>
      </c>
      <c r="I35" s="37">
        <v>7.25</v>
      </c>
      <c r="J35" s="38">
        <v>6.11</v>
      </c>
      <c r="K35" s="22"/>
      <c r="L35" s="22"/>
      <c r="M35" s="22"/>
      <c r="N35" s="22"/>
      <c r="O35" s="22"/>
      <c r="P35" s="22"/>
    </row>
    <row r="36" spans="1:16" ht="39" customHeight="1" x14ac:dyDescent="0.15">
      <c r="A36" s="22"/>
      <c r="B36" s="35"/>
      <c r="C36" s="1244" t="s">
        <v>567</v>
      </c>
      <c r="D36" s="1245"/>
      <c r="E36" s="1246"/>
      <c r="F36" s="36">
        <v>2.31</v>
      </c>
      <c r="G36" s="37">
        <v>1.94</v>
      </c>
      <c r="H36" s="37">
        <v>1.73</v>
      </c>
      <c r="I36" s="37">
        <v>0.91</v>
      </c>
      <c r="J36" s="38">
        <v>1.82</v>
      </c>
      <c r="K36" s="22"/>
      <c r="L36" s="22"/>
      <c r="M36" s="22"/>
      <c r="N36" s="22"/>
      <c r="O36" s="22"/>
      <c r="P36" s="22"/>
    </row>
    <row r="37" spans="1:16" ht="39" customHeight="1" x14ac:dyDescent="0.15">
      <c r="A37" s="22"/>
      <c r="B37" s="35"/>
      <c r="C37" s="1244" t="s">
        <v>568</v>
      </c>
      <c r="D37" s="1245"/>
      <c r="E37" s="1246"/>
      <c r="F37" s="36">
        <v>0.72</v>
      </c>
      <c r="G37" s="37">
        <v>0.48</v>
      </c>
      <c r="H37" s="37">
        <v>0.55000000000000004</v>
      </c>
      <c r="I37" s="37">
        <v>0.55000000000000004</v>
      </c>
      <c r="J37" s="38">
        <v>0.4</v>
      </c>
      <c r="K37" s="22"/>
      <c r="L37" s="22"/>
      <c r="M37" s="22"/>
      <c r="N37" s="22"/>
      <c r="O37" s="22"/>
      <c r="P37" s="22"/>
    </row>
    <row r="38" spans="1:16" ht="39" customHeight="1" x14ac:dyDescent="0.15">
      <c r="A38" s="22"/>
      <c r="B38" s="35"/>
      <c r="C38" s="1244" t="s">
        <v>569</v>
      </c>
      <c r="D38" s="1245"/>
      <c r="E38" s="1246"/>
      <c r="F38" s="36">
        <v>0.16</v>
      </c>
      <c r="G38" s="37">
        <v>0.12</v>
      </c>
      <c r="H38" s="37">
        <v>0.13</v>
      </c>
      <c r="I38" s="37">
        <v>0.15</v>
      </c>
      <c r="J38" s="38">
        <v>0.16</v>
      </c>
      <c r="K38" s="22"/>
      <c r="L38" s="22"/>
      <c r="M38" s="22"/>
      <c r="N38" s="22"/>
      <c r="O38" s="22"/>
      <c r="P38" s="22"/>
    </row>
    <row r="39" spans="1:16" ht="39" customHeight="1" x14ac:dyDescent="0.15">
      <c r="A39" s="22"/>
      <c r="B39" s="35"/>
      <c r="C39" s="1244" t="s">
        <v>570</v>
      </c>
      <c r="D39" s="1245"/>
      <c r="E39" s="1246"/>
      <c r="F39" s="36">
        <v>0.01</v>
      </c>
      <c r="G39" s="37">
        <v>0.03</v>
      </c>
      <c r="H39" s="37">
        <v>0.02</v>
      </c>
      <c r="I39" s="37">
        <v>0.03</v>
      </c>
      <c r="J39" s="38">
        <v>0.01</v>
      </c>
      <c r="K39" s="22"/>
      <c r="L39" s="22"/>
      <c r="M39" s="22"/>
      <c r="N39" s="22"/>
      <c r="O39" s="22"/>
      <c r="P39" s="22"/>
    </row>
    <row r="40" spans="1:16" ht="39" customHeight="1" x14ac:dyDescent="0.15">
      <c r="A40" s="22"/>
      <c r="B40" s="35"/>
      <c r="C40" s="1244"/>
      <c r="D40" s="1245"/>
      <c r="E40" s="1246"/>
      <c r="F40" s="36"/>
      <c r="G40" s="37"/>
      <c r="H40" s="37"/>
      <c r="I40" s="37"/>
      <c r="J40" s="38"/>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571</v>
      </c>
      <c r="D42" s="1245"/>
      <c r="E42" s="1246"/>
      <c r="F42" s="36" t="s">
        <v>516</v>
      </c>
      <c r="G42" s="37" t="s">
        <v>516</v>
      </c>
      <c r="H42" s="37" t="s">
        <v>516</v>
      </c>
      <c r="I42" s="37" t="s">
        <v>516</v>
      </c>
      <c r="J42" s="38" t="s">
        <v>516</v>
      </c>
      <c r="K42" s="22"/>
      <c r="L42" s="22"/>
      <c r="M42" s="22"/>
      <c r="N42" s="22"/>
      <c r="O42" s="22"/>
      <c r="P42" s="22"/>
    </row>
    <row r="43" spans="1:16" ht="39" customHeight="1" thickBot="1" x14ac:dyDescent="0.2">
      <c r="A43" s="22"/>
      <c r="B43" s="40"/>
      <c r="C43" s="1247" t="s">
        <v>572</v>
      </c>
      <c r="D43" s="1248"/>
      <c r="E43" s="1249"/>
      <c r="F43" s="41" t="s">
        <v>516</v>
      </c>
      <c r="G43" s="42" t="s">
        <v>516</v>
      </c>
      <c r="H43" s="42" t="s">
        <v>516</v>
      </c>
      <c r="I43" s="42" t="s">
        <v>516</v>
      </c>
      <c r="J43" s="43" t="s">
        <v>516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vDaiixdgJRFnhsaqRSwvlQv1Ee9T7PMyqj6VlkYz58OaQ8ALXhNAs25MkaouIVfaHA6WkTlBseSdnUH8uzOwQ==" saltValue="HCk86RZqgocYZwNHpPgoX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34" zoomScale="70" zoomScaleNormal="70" zoomScaleSheetLayoutView="55" workbookViewId="0">
      <selection activeCell="AP68" sqref="AP68:AT7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295</v>
      </c>
      <c r="L45" s="60">
        <v>293</v>
      </c>
      <c r="M45" s="60">
        <v>291</v>
      </c>
      <c r="N45" s="60">
        <v>290</v>
      </c>
      <c r="O45" s="61">
        <v>304</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516</v>
      </c>
      <c r="L46" s="64" t="s">
        <v>516</v>
      </c>
      <c r="M46" s="64" t="s">
        <v>516</v>
      </c>
      <c r="N46" s="64" t="s">
        <v>516</v>
      </c>
      <c r="O46" s="65" t="s">
        <v>516</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516</v>
      </c>
      <c r="L47" s="64" t="s">
        <v>516</v>
      </c>
      <c r="M47" s="64" t="s">
        <v>516</v>
      </c>
      <c r="N47" s="64" t="s">
        <v>516</v>
      </c>
      <c r="O47" s="65" t="s">
        <v>516</v>
      </c>
      <c r="P47" s="48"/>
      <c r="Q47" s="48"/>
      <c r="R47" s="48"/>
      <c r="S47" s="48"/>
      <c r="T47" s="48"/>
      <c r="U47" s="48"/>
    </row>
    <row r="48" spans="1:21" ht="30.75" customHeight="1" x14ac:dyDescent="0.15">
      <c r="A48" s="48"/>
      <c r="B48" s="1254"/>
      <c r="C48" s="1255"/>
      <c r="D48" s="62"/>
      <c r="E48" s="1260" t="s">
        <v>15</v>
      </c>
      <c r="F48" s="1260"/>
      <c r="G48" s="1260"/>
      <c r="H48" s="1260"/>
      <c r="I48" s="1260"/>
      <c r="J48" s="1261"/>
      <c r="K48" s="63">
        <v>77</v>
      </c>
      <c r="L48" s="64">
        <v>77</v>
      </c>
      <c r="M48" s="64">
        <v>78</v>
      </c>
      <c r="N48" s="64">
        <v>79</v>
      </c>
      <c r="O48" s="65">
        <v>81</v>
      </c>
      <c r="P48" s="48"/>
      <c r="Q48" s="48"/>
      <c r="R48" s="48"/>
      <c r="S48" s="48"/>
      <c r="T48" s="48"/>
      <c r="U48" s="48"/>
    </row>
    <row r="49" spans="1:21" ht="30.75" customHeight="1" x14ac:dyDescent="0.15">
      <c r="A49" s="48"/>
      <c r="B49" s="1254"/>
      <c r="C49" s="1255"/>
      <c r="D49" s="62"/>
      <c r="E49" s="1260" t="s">
        <v>16</v>
      </c>
      <c r="F49" s="1260"/>
      <c r="G49" s="1260"/>
      <c r="H49" s="1260"/>
      <c r="I49" s="1260"/>
      <c r="J49" s="1261"/>
      <c r="K49" s="63">
        <v>30</v>
      </c>
      <c r="L49" s="64">
        <v>33</v>
      </c>
      <c r="M49" s="64">
        <v>33</v>
      </c>
      <c r="N49" s="64">
        <v>37</v>
      </c>
      <c r="O49" s="65">
        <v>38</v>
      </c>
      <c r="P49" s="48"/>
      <c r="Q49" s="48"/>
      <c r="R49" s="48"/>
      <c r="S49" s="48"/>
      <c r="T49" s="48"/>
      <c r="U49" s="48"/>
    </row>
    <row r="50" spans="1:21" ht="30.75" customHeight="1" x14ac:dyDescent="0.15">
      <c r="A50" s="48"/>
      <c r="B50" s="1254"/>
      <c r="C50" s="1255"/>
      <c r="D50" s="62"/>
      <c r="E50" s="1260" t="s">
        <v>17</v>
      </c>
      <c r="F50" s="1260"/>
      <c r="G50" s="1260"/>
      <c r="H50" s="1260"/>
      <c r="I50" s="1260"/>
      <c r="J50" s="1261"/>
      <c r="K50" s="63" t="s">
        <v>516</v>
      </c>
      <c r="L50" s="64" t="s">
        <v>516</v>
      </c>
      <c r="M50" s="64" t="s">
        <v>516</v>
      </c>
      <c r="N50" s="64" t="s">
        <v>516</v>
      </c>
      <c r="O50" s="65" t="s">
        <v>516</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516</v>
      </c>
      <c r="L51" s="64" t="s">
        <v>516</v>
      </c>
      <c r="M51" s="64" t="s">
        <v>516</v>
      </c>
      <c r="N51" s="64" t="s">
        <v>516</v>
      </c>
      <c r="O51" s="65" t="s">
        <v>516</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238</v>
      </c>
      <c r="L52" s="64">
        <v>248</v>
      </c>
      <c r="M52" s="64">
        <v>255</v>
      </c>
      <c r="N52" s="64">
        <v>255</v>
      </c>
      <c r="O52" s="65">
        <v>259</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164</v>
      </c>
      <c r="L53" s="69">
        <v>155</v>
      </c>
      <c r="M53" s="69">
        <v>147</v>
      </c>
      <c r="N53" s="69">
        <v>151</v>
      </c>
      <c r="O53" s="70">
        <v>164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15">
      <c r="B57" s="1268" t="s">
        <v>25</v>
      </c>
      <c r="C57" s="1269"/>
      <c r="D57" s="1272" t="s">
        <v>26</v>
      </c>
      <c r="E57" s="1273"/>
      <c r="F57" s="1273"/>
      <c r="G57" s="1273"/>
      <c r="H57" s="1273"/>
      <c r="I57" s="1273"/>
      <c r="J57" s="1274"/>
      <c r="K57" s="83"/>
      <c r="L57" s="84"/>
      <c r="M57" s="84"/>
      <c r="N57" s="84"/>
      <c r="O57" s="85"/>
    </row>
    <row r="58" spans="1:21" ht="31.5" customHeight="1" thickBot="1" x14ac:dyDescent="0.2">
      <c r="B58" s="1270"/>
      <c r="C58" s="1271"/>
      <c r="D58" s="1275" t="s">
        <v>27</v>
      </c>
      <c r="E58" s="1276"/>
      <c r="F58" s="1276"/>
      <c r="G58" s="1276"/>
      <c r="H58" s="1276"/>
      <c r="I58" s="1276"/>
      <c r="J58" s="127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29pUCWgwXhQS25rBrfQeAJS8Th7hMZ3u6ZE7XvSsxnBg+NzDFWnQxP/l9JE0TEQj7xuvSiPJ3icjVvt+eVjVQ==" saltValue="SK/g/nHr+EkXOt/T+sFFB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7" zoomScale="70" zoomScaleNormal="70" zoomScaleSheetLayoutView="100" workbookViewId="0">
      <selection activeCell="AP68" sqref="AP68:AT70"/>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558</v>
      </c>
      <c r="J40" s="100" t="s">
        <v>559</v>
      </c>
      <c r="K40" s="100" t="s">
        <v>560</v>
      </c>
      <c r="L40" s="100" t="s">
        <v>561</v>
      </c>
      <c r="M40" s="101" t="s">
        <v>562</v>
      </c>
    </row>
    <row r="41" spans="2:13" ht="27.75" customHeight="1" x14ac:dyDescent="0.15">
      <c r="B41" s="1278" t="s">
        <v>30</v>
      </c>
      <c r="C41" s="1279"/>
      <c r="D41" s="102"/>
      <c r="E41" s="1284" t="s">
        <v>31</v>
      </c>
      <c r="F41" s="1284"/>
      <c r="G41" s="1284"/>
      <c r="H41" s="1285"/>
      <c r="I41" s="103">
        <v>3181</v>
      </c>
      <c r="J41" s="104">
        <v>3126</v>
      </c>
      <c r="K41" s="104">
        <v>3107</v>
      </c>
      <c r="L41" s="104">
        <v>3156</v>
      </c>
      <c r="M41" s="105">
        <v>3379</v>
      </c>
    </row>
    <row r="42" spans="2:13" ht="27.75" customHeight="1" x14ac:dyDescent="0.15">
      <c r="B42" s="1280"/>
      <c r="C42" s="1281"/>
      <c r="D42" s="106"/>
      <c r="E42" s="1286" t="s">
        <v>32</v>
      </c>
      <c r="F42" s="1286"/>
      <c r="G42" s="1286"/>
      <c r="H42" s="1287"/>
      <c r="I42" s="107" t="s">
        <v>516</v>
      </c>
      <c r="J42" s="108" t="s">
        <v>516</v>
      </c>
      <c r="K42" s="108" t="s">
        <v>516</v>
      </c>
      <c r="L42" s="108" t="s">
        <v>516</v>
      </c>
      <c r="M42" s="109" t="s">
        <v>516</v>
      </c>
    </row>
    <row r="43" spans="2:13" ht="27.75" customHeight="1" x14ac:dyDescent="0.15">
      <c r="B43" s="1280"/>
      <c r="C43" s="1281"/>
      <c r="D43" s="106"/>
      <c r="E43" s="1286" t="s">
        <v>33</v>
      </c>
      <c r="F43" s="1286"/>
      <c r="G43" s="1286"/>
      <c r="H43" s="1287"/>
      <c r="I43" s="107">
        <v>1291</v>
      </c>
      <c r="J43" s="108">
        <v>1277</v>
      </c>
      <c r="K43" s="108">
        <v>1254</v>
      </c>
      <c r="L43" s="108">
        <v>1238</v>
      </c>
      <c r="M43" s="109">
        <v>1278</v>
      </c>
    </row>
    <row r="44" spans="2:13" ht="27.75" customHeight="1" x14ac:dyDescent="0.15">
      <c r="B44" s="1280"/>
      <c r="C44" s="1281"/>
      <c r="D44" s="106"/>
      <c r="E44" s="1286" t="s">
        <v>34</v>
      </c>
      <c r="F44" s="1286"/>
      <c r="G44" s="1286"/>
      <c r="H44" s="1287"/>
      <c r="I44" s="107">
        <v>288</v>
      </c>
      <c r="J44" s="108">
        <v>268</v>
      </c>
      <c r="K44" s="108">
        <v>292</v>
      </c>
      <c r="L44" s="108">
        <v>261</v>
      </c>
      <c r="M44" s="109">
        <v>259</v>
      </c>
    </row>
    <row r="45" spans="2:13" ht="27.75" customHeight="1" x14ac:dyDescent="0.15">
      <c r="B45" s="1280"/>
      <c r="C45" s="1281"/>
      <c r="D45" s="106"/>
      <c r="E45" s="1286" t="s">
        <v>35</v>
      </c>
      <c r="F45" s="1286"/>
      <c r="G45" s="1286"/>
      <c r="H45" s="1287"/>
      <c r="I45" s="107">
        <v>726</v>
      </c>
      <c r="J45" s="108">
        <v>719</v>
      </c>
      <c r="K45" s="108">
        <v>698</v>
      </c>
      <c r="L45" s="108">
        <v>701</v>
      </c>
      <c r="M45" s="109">
        <v>601</v>
      </c>
    </row>
    <row r="46" spans="2:13" ht="27.75" customHeight="1" x14ac:dyDescent="0.15">
      <c r="B46" s="1280"/>
      <c r="C46" s="1281"/>
      <c r="D46" s="110"/>
      <c r="E46" s="1286" t="s">
        <v>36</v>
      </c>
      <c r="F46" s="1286"/>
      <c r="G46" s="1286"/>
      <c r="H46" s="1287"/>
      <c r="I46" s="107" t="s">
        <v>516</v>
      </c>
      <c r="J46" s="108" t="s">
        <v>516</v>
      </c>
      <c r="K46" s="108" t="s">
        <v>516</v>
      </c>
      <c r="L46" s="108" t="s">
        <v>516</v>
      </c>
      <c r="M46" s="109" t="s">
        <v>516</v>
      </c>
    </row>
    <row r="47" spans="2:13" ht="27.75" customHeight="1" x14ac:dyDescent="0.15">
      <c r="B47" s="1280"/>
      <c r="C47" s="1281"/>
      <c r="D47" s="111"/>
      <c r="E47" s="1288" t="s">
        <v>37</v>
      </c>
      <c r="F47" s="1289"/>
      <c r="G47" s="1289"/>
      <c r="H47" s="1290"/>
      <c r="I47" s="107" t="s">
        <v>516</v>
      </c>
      <c r="J47" s="108" t="s">
        <v>516</v>
      </c>
      <c r="K47" s="108" t="s">
        <v>516</v>
      </c>
      <c r="L47" s="108" t="s">
        <v>516</v>
      </c>
      <c r="M47" s="109" t="s">
        <v>516</v>
      </c>
    </row>
    <row r="48" spans="2:13" ht="27.75" customHeight="1" x14ac:dyDescent="0.15">
      <c r="B48" s="1280"/>
      <c r="C48" s="1281"/>
      <c r="D48" s="106"/>
      <c r="E48" s="1286" t="s">
        <v>38</v>
      </c>
      <c r="F48" s="1286"/>
      <c r="G48" s="1286"/>
      <c r="H48" s="1287"/>
      <c r="I48" s="107" t="s">
        <v>516</v>
      </c>
      <c r="J48" s="108" t="s">
        <v>516</v>
      </c>
      <c r="K48" s="108" t="s">
        <v>516</v>
      </c>
      <c r="L48" s="108" t="s">
        <v>516</v>
      </c>
      <c r="M48" s="109" t="s">
        <v>516</v>
      </c>
    </row>
    <row r="49" spans="2:13" ht="27.75" customHeight="1" x14ac:dyDescent="0.15">
      <c r="B49" s="1282"/>
      <c r="C49" s="1283"/>
      <c r="D49" s="106"/>
      <c r="E49" s="1286" t="s">
        <v>39</v>
      </c>
      <c r="F49" s="1286"/>
      <c r="G49" s="1286"/>
      <c r="H49" s="1287"/>
      <c r="I49" s="107" t="s">
        <v>516</v>
      </c>
      <c r="J49" s="108" t="s">
        <v>516</v>
      </c>
      <c r="K49" s="108" t="s">
        <v>516</v>
      </c>
      <c r="L49" s="108" t="s">
        <v>516</v>
      </c>
      <c r="M49" s="109" t="s">
        <v>516</v>
      </c>
    </row>
    <row r="50" spans="2:13" ht="27.75" customHeight="1" x14ac:dyDescent="0.15">
      <c r="B50" s="1291" t="s">
        <v>40</v>
      </c>
      <c r="C50" s="1292"/>
      <c r="D50" s="112"/>
      <c r="E50" s="1286" t="s">
        <v>41</v>
      </c>
      <c r="F50" s="1286"/>
      <c r="G50" s="1286"/>
      <c r="H50" s="1287"/>
      <c r="I50" s="107">
        <v>1341</v>
      </c>
      <c r="J50" s="108">
        <v>1343</v>
      </c>
      <c r="K50" s="108">
        <v>1417</v>
      </c>
      <c r="L50" s="108">
        <v>1408</v>
      </c>
      <c r="M50" s="109">
        <v>1498</v>
      </c>
    </row>
    <row r="51" spans="2:13" ht="27.75" customHeight="1" x14ac:dyDescent="0.15">
      <c r="B51" s="1280"/>
      <c r="C51" s="1281"/>
      <c r="D51" s="106"/>
      <c r="E51" s="1286" t="s">
        <v>42</v>
      </c>
      <c r="F51" s="1286"/>
      <c r="G51" s="1286"/>
      <c r="H51" s="1287"/>
      <c r="I51" s="107" t="s">
        <v>516</v>
      </c>
      <c r="J51" s="108" t="s">
        <v>516</v>
      </c>
      <c r="K51" s="108" t="s">
        <v>516</v>
      </c>
      <c r="L51" s="108" t="s">
        <v>516</v>
      </c>
      <c r="M51" s="109" t="s">
        <v>516</v>
      </c>
    </row>
    <row r="52" spans="2:13" ht="27.75" customHeight="1" x14ac:dyDescent="0.15">
      <c r="B52" s="1282"/>
      <c r="C52" s="1283"/>
      <c r="D52" s="106"/>
      <c r="E52" s="1286" t="s">
        <v>43</v>
      </c>
      <c r="F52" s="1286"/>
      <c r="G52" s="1286"/>
      <c r="H52" s="1287"/>
      <c r="I52" s="107">
        <v>3187</v>
      </c>
      <c r="J52" s="108">
        <v>3161</v>
      </c>
      <c r="K52" s="108">
        <v>3143</v>
      </c>
      <c r="L52" s="108">
        <v>3195</v>
      </c>
      <c r="M52" s="109">
        <v>3403</v>
      </c>
    </row>
    <row r="53" spans="2:13" ht="27.75" customHeight="1" thickBot="1" x14ac:dyDescent="0.2">
      <c r="B53" s="1293" t="s">
        <v>44</v>
      </c>
      <c r="C53" s="1294"/>
      <c r="D53" s="113"/>
      <c r="E53" s="1295" t="s">
        <v>45</v>
      </c>
      <c r="F53" s="1295"/>
      <c r="G53" s="1295"/>
      <c r="H53" s="1296"/>
      <c r="I53" s="114">
        <v>958</v>
      </c>
      <c r="J53" s="115">
        <v>886</v>
      </c>
      <c r="K53" s="115">
        <v>791</v>
      </c>
      <c r="L53" s="115">
        <v>754</v>
      </c>
      <c r="M53" s="116">
        <v>615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7zIGIQFc3NmfW2CX41o98GhYdArFjoUoq5XeGb/PPKlycd6+8eiqdPMFWEGBY+uZvS1KxjKRS56Os8d2S0T/nQ==" saltValue="qTG0qFJQ28yOplVQbeFnq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53" zoomScale="70" zoomScaleNormal="70" zoomScaleSheetLayoutView="100" workbookViewId="0">
      <selection activeCell="AP68" sqref="AP68:AT70"/>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560</v>
      </c>
      <c r="G54" s="125" t="s">
        <v>561</v>
      </c>
      <c r="H54" s="126" t="s">
        <v>562</v>
      </c>
    </row>
    <row r="55" spans="2:8" ht="52.5" customHeight="1" x14ac:dyDescent="0.15">
      <c r="B55" s="127"/>
      <c r="C55" s="1305" t="s">
        <v>48</v>
      </c>
      <c r="D55" s="1305"/>
      <c r="E55" s="1306"/>
      <c r="F55" s="128">
        <v>1055</v>
      </c>
      <c r="G55" s="128">
        <v>1003</v>
      </c>
      <c r="H55" s="129">
        <v>1073</v>
      </c>
    </row>
    <row r="56" spans="2:8" ht="52.5" customHeight="1" x14ac:dyDescent="0.15">
      <c r="B56" s="130"/>
      <c r="C56" s="1307" t="s">
        <v>49</v>
      </c>
      <c r="D56" s="1307"/>
      <c r="E56" s="1308"/>
      <c r="F56" s="131">
        <v>54</v>
      </c>
      <c r="G56" s="131">
        <v>59</v>
      </c>
      <c r="H56" s="132">
        <v>64</v>
      </c>
    </row>
    <row r="57" spans="2:8" ht="53.25" customHeight="1" x14ac:dyDescent="0.15">
      <c r="B57" s="130"/>
      <c r="C57" s="1309" t="s">
        <v>50</v>
      </c>
      <c r="D57" s="1309"/>
      <c r="E57" s="1310"/>
      <c r="F57" s="133">
        <v>61</v>
      </c>
      <c r="G57" s="133">
        <v>64</v>
      </c>
      <c r="H57" s="134">
        <v>69</v>
      </c>
    </row>
    <row r="58" spans="2:8" ht="45.75" customHeight="1" x14ac:dyDescent="0.15">
      <c r="B58" s="135"/>
      <c r="C58" s="1297" t="s">
        <v>592</v>
      </c>
      <c r="D58" s="1298"/>
      <c r="E58" s="1299"/>
      <c r="F58" s="136">
        <v>41</v>
      </c>
      <c r="G58" s="136">
        <v>37</v>
      </c>
      <c r="H58" s="137">
        <v>35</v>
      </c>
    </row>
    <row r="59" spans="2:8" ht="45.75" customHeight="1" x14ac:dyDescent="0.15">
      <c r="B59" s="135"/>
      <c r="C59" s="1297" t="s">
        <v>593</v>
      </c>
      <c r="D59" s="1298"/>
      <c r="E59" s="1299"/>
      <c r="F59" s="136">
        <v>11</v>
      </c>
      <c r="G59" s="136">
        <v>13</v>
      </c>
      <c r="H59" s="137">
        <v>15</v>
      </c>
    </row>
    <row r="60" spans="2:8" ht="45.75" customHeight="1" x14ac:dyDescent="0.15">
      <c r="B60" s="135"/>
      <c r="C60" s="1297" t="s">
        <v>594</v>
      </c>
      <c r="D60" s="1298"/>
      <c r="E60" s="1299"/>
      <c r="F60" s="136">
        <v>8</v>
      </c>
      <c r="G60" s="136">
        <v>9</v>
      </c>
      <c r="H60" s="137">
        <v>10</v>
      </c>
    </row>
    <row r="61" spans="2:8" ht="45.75" customHeight="1" x14ac:dyDescent="0.15">
      <c r="B61" s="135"/>
      <c r="C61" s="1297" t="s">
        <v>595</v>
      </c>
      <c r="D61" s="1298"/>
      <c r="E61" s="1299"/>
      <c r="F61" s="136">
        <v>0</v>
      </c>
      <c r="G61" s="136">
        <v>3</v>
      </c>
      <c r="H61" s="137">
        <v>7</v>
      </c>
    </row>
    <row r="62" spans="2:8" ht="45.75" customHeight="1" thickBot="1" x14ac:dyDescent="0.2">
      <c r="B62" s="138"/>
      <c r="C62" s="1300" t="s">
        <v>596</v>
      </c>
      <c r="D62" s="1301"/>
      <c r="E62" s="1302"/>
      <c r="F62" s="139">
        <v>1</v>
      </c>
      <c r="G62" s="139">
        <v>1</v>
      </c>
      <c r="H62" s="140">
        <v>1</v>
      </c>
    </row>
    <row r="63" spans="2:8" ht="52.5" customHeight="1" thickBot="1" x14ac:dyDescent="0.2">
      <c r="B63" s="141"/>
      <c r="C63" s="1303" t="s">
        <v>51</v>
      </c>
      <c r="D63" s="1303"/>
      <c r="E63" s="1304"/>
      <c r="F63" s="142">
        <v>1169</v>
      </c>
      <c r="G63" s="142">
        <v>1125</v>
      </c>
      <c r="H63" s="143">
        <v>1206</v>
      </c>
    </row>
    <row r="64" spans="2:8" ht="15" customHeight="1" x14ac:dyDescent="0.15"/>
  </sheetData>
  <sheetProtection algorithmName="SHA-512" hashValue="u/v+ZdkuRbyPAWp0Ev8PiCSKX/sMhr1jXKPXfRpL2y4VHcQEuTJGsnx68YCwjSJIt9H5/9zzknKHUFLuKLt3gg==" saltValue="yhCDGyVpZErYpVLcFJj5Q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J19" zoomScale="85" zoomScaleNormal="85" zoomScaleSheetLayoutView="55" workbookViewId="0">
      <selection activeCell="AN65" sqref="AN65:DC70"/>
    </sheetView>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608</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608</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607</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603</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13" t="s">
        <v>606</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ht="13.5" x14ac:dyDescent="0.15">
      <c r="B44" s="389"/>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ht="13.5" x14ac:dyDescent="0.15">
      <c r="B45" s="389"/>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ht="13.5" x14ac:dyDescent="0.15">
      <c r="B46" s="389"/>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ht="13.5" x14ac:dyDescent="0.15">
      <c r="B47" s="389"/>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601</v>
      </c>
    </row>
    <row r="50" spans="1:109" ht="13.5" x14ac:dyDescent="0.15">
      <c r="B50" s="389"/>
      <c r="G50" s="1322"/>
      <c r="H50" s="1322"/>
      <c r="I50" s="1322"/>
      <c r="J50" s="1322"/>
      <c r="K50" s="398"/>
      <c r="L50" s="398"/>
      <c r="M50" s="397"/>
      <c r="N50" s="397"/>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26" t="s">
        <v>558</v>
      </c>
      <c r="BQ50" s="1326"/>
      <c r="BR50" s="1326"/>
      <c r="BS50" s="1326"/>
      <c r="BT50" s="1326"/>
      <c r="BU50" s="1326"/>
      <c r="BV50" s="1326"/>
      <c r="BW50" s="1326"/>
      <c r="BX50" s="1326" t="s">
        <v>559</v>
      </c>
      <c r="BY50" s="1326"/>
      <c r="BZ50" s="1326"/>
      <c r="CA50" s="1326"/>
      <c r="CB50" s="1326"/>
      <c r="CC50" s="1326"/>
      <c r="CD50" s="1326"/>
      <c r="CE50" s="1326"/>
      <c r="CF50" s="1326" t="s">
        <v>560</v>
      </c>
      <c r="CG50" s="1326"/>
      <c r="CH50" s="1326"/>
      <c r="CI50" s="1326"/>
      <c r="CJ50" s="1326"/>
      <c r="CK50" s="1326"/>
      <c r="CL50" s="1326"/>
      <c r="CM50" s="1326"/>
      <c r="CN50" s="1326" t="s">
        <v>561</v>
      </c>
      <c r="CO50" s="1326"/>
      <c r="CP50" s="1326"/>
      <c r="CQ50" s="1326"/>
      <c r="CR50" s="1326"/>
      <c r="CS50" s="1326"/>
      <c r="CT50" s="1326"/>
      <c r="CU50" s="1326"/>
      <c r="CV50" s="1326" t="s">
        <v>562</v>
      </c>
      <c r="CW50" s="1326"/>
      <c r="CX50" s="1326"/>
      <c r="CY50" s="1326"/>
      <c r="CZ50" s="1326"/>
      <c r="DA50" s="1326"/>
      <c r="DB50" s="1326"/>
      <c r="DC50" s="1326"/>
    </row>
    <row r="51" spans="1:109" ht="13.5" customHeight="1" x14ac:dyDescent="0.15">
      <c r="B51" s="389"/>
      <c r="G51" s="1312"/>
      <c r="H51" s="1312"/>
      <c r="I51" s="1330"/>
      <c r="J51" s="1330"/>
      <c r="K51" s="1327"/>
      <c r="L51" s="1327"/>
      <c r="M51" s="1327"/>
      <c r="N51" s="1327"/>
      <c r="AM51" s="396"/>
      <c r="AN51" s="1328" t="s">
        <v>600</v>
      </c>
      <c r="AO51" s="1328"/>
      <c r="AP51" s="1328"/>
      <c r="AQ51" s="1328"/>
      <c r="AR51" s="1328"/>
      <c r="AS51" s="1328"/>
      <c r="AT51" s="1328"/>
      <c r="AU51" s="1328"/>
      <c r="AV51" s="1328"/>
      <c r="AW51" s="1328"/>
      <c r="AX51" s="1328"/>
      <c r="AY51" s="1328"/>
      <c r="AZ51" s="1328"/>
      <c r="BA51" s="1328"/>
      <c r="BB51" s="1328" t="s">
        <v>598</v>
      </c>
      <c r="BC51" s="1328"/>
      <c r="BD51" s="1328"/>
      <c r="BE51" s="1328"/>
      <c r="BF51" s="1328"/>
      <c r="BG51" s="1328"/>
      <c r="BH51" s="1328"/>
      <c r="BI51" s="1328"/>
      <c r="BJ51" s="1328"/>
      <c r="BK51" s="1328"/>
      <c r="BL51" s="1328"/>
      <c r="BM51" s="1328"/>
      <c r="BN51" s="1328"/>
      <c r="BO51" s="1328"/>
      <c r="BP51" s="1311">
        <v>45.8</v>
      </c>
      <c r="BQ51" s="1311"/>
      <c r="BR51" s="1311"/>
      <c r="BS51" s="1311"/>
      <c r="BT51" s="1311"/>
      <c r="BU51" s="1311"/>
      <c r="BV51" s="1311"/>
      <c r="BW51" s="1311"/>
      <c r="BX51" s="1311">
        <v>42.4</v>
      </c>
      <c r="BY51" s="1311"/>
      <c r="BZ51" s="1311"/>
      <c r="CA51" s="1311"/>
      <c r="CB51" s="1311"/>
      <c r="CC51" s="1311"/>
      <c r="CD51" s="1311"/>
      <c r="CE51" s="1311"/>
      <c r="CF51" s="1311">
        <v>37.200000000000003</v>
      </c>
      <c r="CG51" s="1311"/>
      <c r="CH51" s="1311"/>
      <c r="CI51" s="1311"/>
      <c r="CJ51" s="1311"/>
      <c r="CK51" s="1311"/>
      <c r="CL51" s="1311"/>
      <c r="CM51" s="1311"/>
      <c r="CN51" s="1311">
        <v>35.5</v>
      </c>
      <c r="CO51" s="1311"/>
      <c r="CP51" s="1311"/>
      <c r="CQ51" s="1311"/>
      <c r="CR51" s="1311"/>
      <c r="CS51" s="1311"/>
      <c r="CT51" s="1311"/>
      <c r="CU51" s="1311"/>
      <c r="CV51" s="1311">
        <v>27.3</v>
      </c>
      <c r="CW51" s="1311"/>
      <c r="CX51" s="1311"/>
      <c r="CY51" s="1311"/>
      <c r="CZ51" s="1311"/>
      <c r="DA51" s="1311"/>
      <c r="DB51" s="1311"/>
      <c r="DC51" s="1311"/>
    </row>
    <row r="52" spans="1:109" ht="13.5" x14ac:dyDescent="0.15">
      <c r="B52" s="389"/>
      <c r="G52" s="1312"/>
      <c r="H52" s="1312"/>
      <c r="I52" s="1330"/>
      <c r="J52" s="1330"/>
      <c r="K52" s="1327"/>
      <c r="L52" s="1327"/>
      <c r="M52" s="1327"/>
      <c r="N52" s="1327"/>
      <c r="AM52" s="396"/>
      <c r="AN52" s="1328"/>
      <c r="AO52" s="1328"/>
      <c r="AP52" s="1328"/>
      <c r="AQ52" s="1328"/>
      <c r="AR52" s="1328"/>
      <c r="AS52" s="1328"/>
      <c r="AT52" s="1328"/>
      <c r="AU52" s="1328"/>
      <c r="AV52" s="1328"/>
      <c r="AW52" s="1328"/>
      <c r="AX52" s="1328"/>
      <c r="AY52" s="1328"/>
      <c r="AZ52" s="1328"/>
      <c r="BA52" s="1328"/>
      <c r="BB52" s="1328"/>
      <c r="BC52" s="1328"/>
      <c r="BD52" s="1328"/>
      <c r="BE52" s="1328"/>
      <c r="BF52" s="1328"/>
      <c r="BG52" s="1328"/>
      <c r="BH52" s="1328"/>
      <c r="BI52" s="1328"/>
      <c r="BJ52" s="1328"/>
      <c r="BK52" s="1328"/>
      <c r="BL52" s="1328"/>
      <c r="BM52" s="1328"/>
      <c r="BN52" s="1328"/>
      <c r="BO52" s="1328"/>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5" x14ac:dyDescent="0.15">
      <c r="A53" s="404"/>
      <c r="B53" s="389"/>
      <c r="G53" s="1312"/>
      <c r="H53" s="1312"/>
      <c r="I53" s="1322"/>
      <c r="J53" s="1322"/>
      <c r="K53" s="1327"/>
      <c r="L53" s="1327"/>
      <c r="M53" s="1327"/>
      <c r="N53" s="1327"/>
      <c r="AM53" s="396"/>
      <c r="AN53" s="1328"/>
      <c r="AO53" s="1328"/>
      <c r="AP53" s="1328"/>
      <c r="AQ53" s="1328"/>
      <c r="AR53" s="1328"/>
      <c r="AS53" s="1328"/>
      <c r="AT53" s="1328"/>
      <c r="AU53" s="1328"/>
      <c r="AV53" s="1328"/>
      <c r="AW53" s="1328"/>
      <c r="AX53" s="1328"/>
      <c r="AY53" s="1328"/>
      <c r="AZ53" s="1328"/>
      <c r="BA53" s="1328"/>
      <c r="BB53" s="1328" t="s">
        <v>605</v>
      </c>
      <c r="BC53" s="1328"/>
      <c r="BD53" s="1328"/>
      <c r="BE53" s="1328"/>
      <c r="BF53" s="1328"/>
      <c r="BG53" s="1328"/>
      <c r="BH53" s="1328"/>
      <c r="BI53" s="1328"/>
      <c r="BJ53" s="1328"/>
      <c r="BK53" s="1328"/>
      <c r="BL53" s="1328"/>
      <c r="BM53" s="1328"/>
      <c r="BN53" s="1328"/>
      <c r="BO53" s="1328"/>
      <c r="BP53" s="1311">
        <v>62.6</v>
      </c>
      <c r="BQ53" s="1311"/>
      <c r="BR53" s="1311"/>
      <c r="BS53" s="1311"/>
      <c r="BT53" s="1311"/>
      <c r="BU53" s="1311"/>
      <c r="BV53" s="1311"/>
      <c r="BW53" s="1311"/>
      <c r="BX53" s="1311">
        <v>63.4</v>
      </c>
      <c r="BY53" s="1311"/>
      <c r="BZ53" s="1311"/>
      <c r="CA53" s="1311"/>
      <c r="CB53" s="1311"/>
      <c r="CC53" s="1311"/>
      <c r="CD53" s="1311"/>
      <c r="CE53" s="1311"/>
      <c r="CF53" s="1311">
        <v>65</v>
      </c>
      <c r="CG53" s="1311"/>
      <c r="CH53" s="1311"/>
      <c r="CI53" s="1311"/>
      <c r="CJ53" s="1311"/>
      <c r="CK53" s="1311"/>
      <c r="CL53" s="1311"/>
      <c r="CM53" s="1311"/>
      <c r="CN53" s="1311">
        <v>66.3</v>
      </c>
      <c r="CO53" s="1311"/>
      <c r="CP53" s="1311"/>
      <c r="CQ53" s="1311"/>
      <c r="CR53" s="1311"/>
      <c r="CS53" s="1311"/>
      <c r="CT53" s="1311"/>
      <c r="CU53" s="1311"/>
      <c r="CV53" s="1311">
        <v>59.5</v>
      </c>
      <c r="CW53" s="1311"/>
      <c r="CX53" s="1311"/>
      <c r="CY53" s="1311"/>
      <c r="CZ53" s="1311"/>
      <c r="DA53" s="1311"/>
      <c r="DB53" s="1311"/>
      <c r="DC53" s="1311"/>
    </row>
    <row r="54" spans="1:109" ht="13.5" x14ac:dyDescent="0.15">
      <c r="A54" s="404"/>
      <c r="B54" s="389"/>
      <c r="G54" s="1312"/>
      <c r="H54" s="1312"/>
      <c r="I54" s="1322"/>
      <c r="J54" s="1322"/>
      <c r="K54" s="1327"/>
      <c r="L54" s="1327"/>
      <c r="M54" s="1327"/>
      <c r="N54" s="1327"/>
      <c r="AM54" s="396"/>
      <c r="AN54" s="1328"/>
      <c r="AO54" s="1328"/>
      <c r="AP54" s="1328"/>
      <c r="AQ54" s="1328"/>
      <c r="AR54" s="1328"/>
      <c r="AS54" s="1328"/>
      <c r="AT54" s="1328"/>
      <c r="AU54" s="1328"/>
      <c r="AV54" s="1328"/>
      <c r="AW54" s="1328"/>
      <c r="AX54" s="1328"/>
      <c r="AY54" s="1328"/>
      <c r="AZ54" s="1328"/>
      <c r="BA54" s="1328"/>
      <c r="BB54" s="1328"/>
      <c r="BC54" s="1328"/>
      <c r="BD54" s="1328"/>
      <c r="BE54" s="1328"/>
      <c r="BF54" s="1328"/>
      <c r="BG54" s="1328"/>
      <c r="BH54" s="1328"/>
      <c r="BI54" s="1328"/>
      <c r="BJ54" s="1328"/>
      <c r="BK54" s="1328"/>
      <c r="BL54" s="1328"/>
      <c r="BM54" s="1328"/>
      <c r="BN54" s="1328"/>
      <c r="BO54" s="1328"/>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5" x14ac:dyDescent="0.15">
      <c r="A55" s="404"/>
      <c r="B55" s="389"/>
      <c r="G55" s="1322"/>
      <c r="H55" s="1322"/>
      <c r="I55" s="1322"/>
      <c r="J55" s="1322"/>
      <c r="K55" s="1327"/>
      <c r="L55" s="1327"/>
      <c r="M55" s="1327"/>
      <c r="N55" s="1327"/>
      <c r="AN55" s="1326" t="s">
        <v>599</v>
      </c>
      <c r="AO55" s="1326"/>
      <c r="AP55" s="1326"/>
      <c r="AQ55" s="1326"/>
      <c r="AR55" s="1326"/>
      <c r="AS55" s="1326"/>
      <c r="AT55" s="1326"/>
      <c r="AU55" s="1326"/>
      <c r="AV55" s="1326"/>
      <c r="AW55" s="1326"/>
      <c r="AX55" s="1326"/>
      <c r="AY55" s="1326"/>
      <c r="AZ55" s="1326"/>
      <c r="BA55" s="1326"/>
      <c r="BB55" s="1328" t="s">
        <v>598</v>
      </c>
      <c r="BC55" s="1328"/>
      <c r="BD55" s="1328"/>
      <c r="BE55" s="1328"/>
      <c r="BF55" s="1328"/>
      <c r="BG55" s="1328"/>
      <c r="BH55" s="1328"/>
      <c r="BI55" s="1328"/>
      <c r="BJ55" s="1328"/>
      <c r="BK55" s="1328"/>
      <c r="BL55" s="1328"/>
      <c r="BM55" s="1328"/>
      <c r="BN55" s="1328"/>
      <c r="BO55" s="1328"/>
      <c r="BP55" s="1311">
        <v>25.4</v>
      </c>
      <c r="BQ55" s="1311"/>
      <c r="BR55" s="1311"/>
      <c r="BS55" s="1311"/>
      <c r="BT55" s="1311"/>
      <c r="BU55" s="1311"/>
      <c r="BV55" s="1311"/>
      <c r="BW55" s="1311"/>
      <c r="BX55" s="1311">
        <v>23.4</v>
      </c>
      <c r="BY55" s="1311"/>
      <c r="BZ55" s="1311"/>
      <c r="CA55" s="1311"/>
      <c r="CB55" s="1311"/>
      <c r="CC55" s="1311"/>
      <c r="CD55" s="1311"/>
      <c r="CE55" s="1311"/>
      <c r="CF55" s="1311">
        <v>7.7</v>
      </c>
      <c r="CG55" s="1311"/>
      <c r="CH55" s="1311"/>
      <c r="CI55" s="1311"/>
      <c r="CJ55" s="1311"/>
      <c r="CK55" s="1311"/>
      <c r="CL55" s="1311"/>
      <c r="CM55" s="1311"/>
      <c r="CN55" s="1311">
        <v>3.2</v>
      </c>
      <c r="CO55" s="1311"/>
      <c r="CP55" s="1311"/>
      <c r="CQ55" s="1311"/>
      <c r="CR55" s="1311"/>
      <c r="CS55" s="1311"/>
      <c r="CT55" s="1311"/>
      <c r="CU55" s="1311"/>
      <c r="CV55" s="1311">
        <v>3.4</v>
      </c>
      <c r="CW55" s="1311"/>
      <c r="CX55" s="1311"/>
      <c r="CY55" s="1311"/>
      <c r="CZ55" s="1311"/>
      <c r="DA55" s="1311"/>
      <c r="DB55" s="1311"/>
      <c r="DC55" s="1311"/>
    </row>
    <row r="56" spans="1:109" ht="13.5" x14ac:dyDescent="0.15">
      <c r="A56" s="404"/>
      <c r="B56" s="389"/>
      <c r="G56" s="1322"/>
      <c r="H56" s="1322"/>
      <c r="I56" s="1322"/>
      <c r="J56" s="1322"/>
      <c r="K56" s="1327"/>
      <c r="L56" s="1327"/>
      <c r="M56" s="1327"/>
      <c r="N56" s="1327"/>
      <c r="AN56" s="1326"/>
      <c r="AO56" s="1326"/>
      <c r="AP56" s="1326"/>
      <c r="AQ56" s="1326"/>
      <c r="AR56" s="1326"/>
      <c r="AS56" s="1326"/>
      <c r="AT56" s="1326"/>
      <c r="AU56" s="1326"/>
      <c r="AV56" s="1326"/>
      <c r="AW56" s="1326"/>
      <c r="AX56" s="1326"/>
      <c r="AY56" s="1326"/>
      <c r="AZ56" s="1326"/>
      <c r="BA56" s="1326"/>
      <c r="BB56" s="1328"/>
      <c r="BC56" s="1328"/>
      <c r="BD56" s="1328"/>
      <c r="BE56" s="1328"/>
      <c r="BF56" s="1328"/>
      <c r="BG56" s="1328"/>
      <c r="BH56" s="1328"/>
      <c r="BI56" s="1328"/>
      <c r="BJ56" s="1328"/>
      <c r="BK56" s="1328"/>
      <c r="BL56" s="1328"/>
      <c r="BM56" s="1328"/>
      <c r="BN56" s="1328"/>
      <c r="BO56" s="1328"/>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4" customFormat="1" ht="13.5" x14ac:dyDescent="0.15">
      <c r="B57" s="410"/>
      <c r="G57" s="1322"/>
      <c r="H57" s="1322"/>
      <c r="I57" s="1329"/>
      <c r="J57" s="1329"/>
      <c r="K57" s="1327"/>
      <c r="L57" s="1327"/>
      <c r="M57" s="1327"/>
      <c r="N57" s="1327"/>
      <c r="AM57" s="388"/>
      <c r="AN57" s="1326"/>
      <c r="AO57" s="1326"/>
      <c r="AP57" s="1326"/>
      <c r="AQ57" s="1326"/>
      <c r="AR57" s="1326"/>
      <c r="AS57" s="1326"/>
      <c r="AT57" s="1326"/>
      <c r="AU57" s="1326"/>
      <c r="AV57" s="1326"/>
      <c r="AW57" s="1326"/>
      <c r="AX57" s="1326"/>
      <c r="AY57" s="1326"/>
      <c r="AZ57" s="1326"/>
      <c r="BA57" s="1326"/>
      <c r="BB57" s="1328" t="s">
        <v>605</v>
      </c>
      <c r="BC57" s="1328"/>
      <c r="BD57" s="1328"/>
      <c r="BE57" s="1328"/>
      <c r="BF57" s="1328"/>
      <c r="BG57" s="1328"/>
      <c r="BH57" s="1328"/>
      <c r="BI57" s="1328"/>
      <c r="BJ57" s="1328"/>
      <c r="BK57" s="1328"/>
      <c r="BL57" s="1328"/>
      <c r="BM57" s="1328"/>
      <c r="BN57" s="1328"/>
      <c r="BO57" s="1328"/>
      <c r="BP57" s="1311">
        <v>58.8</v>
      </c>
      <c r="BQ57" s="1311"/>
      <c r="BR57" s="1311"/>
      <c r="BS57" s="1311"/>
      <c r="BT57" s="1311"/>
      <c r="BU57" s="1311"/>
      <c r="BV57" s="1311"/>
      <c r="BW57" s="1311"/>
      <c r="BX57" s="1311">
        <v>59.2</v>
      </c>
      <c r="BY57" s="1311"/>
      <c r="BZ57" s="1311"/>
      <c r="CA57" s="1311"/>
      <c r="CB57" s="1311"/>
      <c r="CC57" s="1311"/>
      <c r="CD57" s="1311"/>
      <c r="CE57" s="1311"/>
      <c r="CF57" s="1311">
        <v>63.4</v>
      </c>
      <c r="CG57" s="1311"/>
      <c r="CH57" s="1311"/>
      <c r="CI57" s="1311"/>
      <c r="CJ57" s="1311"/>
      <c r="CK57" s="1311"/>
      <c r="CL57" s="1311"/>
      <c r="CM57" s="1311"/>
      <c r="CN57" s="1311">
        <v>63.3</v>
      </c>
      <c r="CO57" s="1311"/>
      <c r="CP57" s="1311"/>
      <c r="CQ57" s="1311"/>
      <c r="CR57" s="1311"/>
      <c r="CS57" s="1311"/>
      <c r="CT57" s="1311"/>
      <c r="CU57" s="1311"/>
      <c r="CV57" s="1311">
        <v>62.8</v>
      </c>
      <c r="CW57" s="1311"/>
      <c r="CX57" s="1311"/>
      <c r="CY57" s="1311"/>
      <c r="CZ57" s="1311"/>
      <c r="DA57" s="1311"/>
      <c r="DB57" s="1311"/>
      <c r="DC57" s="1311"/>
      <c r="DD57" s="415"/>
      <c r="DE57" s="410"/>
    </row>
    <row r="58" spans="1:109" s="404" customFormat="1" ht="13.5" x14ac:dyDescent="0.15">
      <c r="A58" s="388"/>
      <c r="B58" s="410"/>
      <c r="G58" s="1322"/>
      <c r="H58" s="1322"/>
      <c r="I58" s="1329"/>
      <c r="J58" s="1329"/>
      <c r="K58" s="1327"/>
      <c r="L58" s="1327"/>
      <c r="M58" s="1327"/>
      <c r="N58" s="1327"/>
      <c r="AM58" s="388"/>
      <c r="AN58" s="1326"/>
      <c r="AO58" s="1326"/>
      <c r="AP58" s="1326"/>
      <c r="AQ58" s="1326"/>
      <c r="AR58" s="1326"/>
      <c r="AS58" s="1326"/>
      <c r="AT58" s="1326"/>
      <c r="AU58" s="1326"/>
      <c r="AV58" s="1326"/>
      <c r="AW58" s="1326"/>
      <c r="AX58" s="1326"/>
      <c r="AY58" s="1326"/>
      <c r="AZ58" s="1326"/>
      <c r="BA58" s="1326"/>
      <c r="BB58" s="1328"/>
      <c r="BC58" s="1328"/>
      <c r="BD58" s="1328"/>
      <c r="BE58" s="1328"/>
      <c r="BF58" s="1328"/>
      <c r="BG58" s="1328"/>
      <c r="BH58" s="1328"/>
      <c r="BI58" s="1328"/>
      <c r="BJ58" s="1328"/>
      <c r="BK58" s="1328"/>
      <c r="BL58" s="1328"/>
      <c r="BM58" s="1328"/>
      <c r="BN58" s="1328"/>
      <c r="BO58" s="1328"/>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604</v>
      </c>
    </row>
    <row r="64" spans="1:109" ht="13.5" x14ac:dyDescent="0.15">
      <c r="B64" s="389"/>
      <c r="G64" s="405"/>
      <c r="I64" s="407"/>
      <c r="J64" s="407"/>
      <c r="K64" s="407"/>
      <c r="L64" s="407"/>
      <c r="M64" s="407"/>
      <c r="N64" s="406"/>
      <c r="AM64" s="405"/>
      <c r="AN64" s="405" t="s">
        <v>603</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13" t="s">
        <v>602</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ht="13.5" x14ac:dyDescent="0.15">
      <c r="B66" s="389"/>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ht="13.5" x14ac:dyDescent="0.15">
      <c r="B67" s="389"/>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ht="13.5" x14ac:dyDescent="0.15">
      <c r="B68" s="389"/>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ht="13.5" x14ac:dyDescent="0.15">
      <c r="B69" s="389"/>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601</v>
      </c>
    </row>
    <row r="72" spans="2:107" ht="13.5" x14ac:dyDescent="0.15">
      <c r="B72" s="389"/>
      <c r="G72" s="1322"/>
      <c r="H72" s="1322"/>
      <c r="I72" s="1322"/>
      <c r="J72" s="1322"/>
      <c r="K72" s="398"/>
      <c r="L72" s="398"/>
      <c r="M72" s="397"/>
      <c r="N72" s="397"/>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26" t="s">
        <v>558</v>
      </c>
      <c r="BQ72" s="1326"/>
      <c r="BR72" s="1326"/>
      <c r="BS72" s="1326"/>
      <c r="BT72" s="1326"/>
      <c r="BU72" s="1326"/>
      <c r="BV72" s="1326"/>
      <c r="BW72" s="1326"/>
      <c r="BX72" s="1326" t="s">
        <v>559</v>
      </c>
      <c r="BY72" s="1326"/>
      <c r="BZ72" s="1326"/>
      <c r="CA72" s="1326"/>
      <c r="CB72" s="1326"/>
      <c r="CC72" s="1326"/>
      <c r="CD72" s="1326"/>
      <c r="CE72" s="1326"/>
      <c r="CF72" s="1326" t="s">
        <v>560</v>
      </c>
      <c r="CG72" s="1326"/>
      <c r="CH72" s="1326"/>
      <c r="CI72" s="1326"/>
      <c r="CJ72" s="1326"/>
      <c r="CK72" s="1326"/>
      <c r="CL72" s="1326"/>
      <c r="CM72" s="1326"/>
      <c r="CN72" s="1326" t="s">
        <v>561</v>
      </c>
      <c r="CO72" s="1326"/>
      <c r="CP72" s="1326"/>
      <c r="CQ72" s="1326"/>
      <c r="CR72" s="1326"/>
      <c r="CS72" s="1326"/>
      <c r="CT72" s="1326"/>
      <c r="CU72" s="1326"/>
      <c r="CV72" s="1326" t="s">
        <v>562</v>
      </c>
      <c r="CW72" s="1326"/>
      <c r="CX72" s="1326"/>
      <c r="CY72" s="1326"/>
      <c r="CZ72" s="1326"/>
      <c r="DA72" s="1326"/>
      <c r="DB72" s="1326"/>
      <c r="DC72" s="1326"/>
    </row>
    <row r="73" spans="2:107" ht="13.5" x14ac:dyDescent="0.15">
      <c r="B73" s="389"/>
      <c r="G73" s="1312"/>
      <c r="H73" s="1312"/>
      <c r="I73" s="1312"/>
      <c r="J73" s="1312"/>
      <c r="K73" s="1331"/>
      <c r="L73" s="1331"/>
      <c r="M73" s="1331"/>
      <c r="N73" s="1331"/>
      <c r="AM73" s="396"/>
      <c r="AN73" s="1328" t="s">
        <v>600</v>
      </c>
      <c r="AO73" s="1328"/>
      <c r="AP73" s="1328"/>
      <c r="AQ73" s="1328"/>
      <c r="AR73" s="1328"/>
      <c r="AS73" s="1328"/>
      <c r="AT73" s="1328"/>
      <c r="AU73" s="1328"/>
      <c r="AV73" s="1328"/>
      <c r="AW73" s="1328"/>
      <c r="AX73" s="1328"/>
      <c r="AY73" s="1328"/>
      <c r="AZ73" s="1328"/>
      <c r="BA73" s="1328"/>
      <c r="BB73" s="1328" t="s">
        <v>598</v>
      </c>
      <c r="BC73" s="1328"/>
      <c r="BD73" s="1328"/>
      <c r="BE73" s="1328"/>
      <c r="BF73" s="1328"/>
      <c r="BG73" s="1328"/>
      <c r="BH73" s="1328"/>
      <c r="BI73" s="1328"/>
      <c r="BJ73" s="1328"/>
      <c r="BK73" s="1328"/>
      <c r="BL73" s="1328"/>
      <c r="BM73" s="1328"/>
      <c r="BN73" s="1328"/>
      <c r="BO73" s="1328"/>
      <c r="BP73" s="1311">
        <v>45.8</v>
      </c>
      <c r="BQ73" s="1311"/>
      <c r="BR73" s="1311"/>
      <c r="BS73" s="1311"/>
      <c r="BT73" s="1311"/>
      <c r="BU73" s="1311"/>
      <c r="BV73" s="1311"/>
      <c r="BW73" s="1311"/>
      <c r="BX73" s="1311">
        <v>42.4</v>
      </c>
      <c r="BY73" s="1311"/>
      <c r="BZ73" s="1311"/>
      <c r="CA73" s="1311"/>
      <c r="CB73" s="1311"/>
      <c r="CC73" s="1311"/>
      <c r="CD73" s="1311"/>
      <c r="CE73" s="1311"/>
      <c r="CF73" s="1311">
        <v>37.200000000000003</v>
      </c>
      <c r="CG73" s="1311"/>
      <c r="CH73" s="1311"/>
      <c r="CI73" s="1311"/>
      <c r="CJ73" s="1311"/>
      <c r="CK73" s="1311"/>
      <c r="CL73" s="1311"/>
      <c r="CM73" s="1311"/>
      <c r="CN73" s="1311">
        <v>35.5</v>
      </c>
      <c r="CO73" s="1311"/>
      <c r="CP73" s="1311"/>
      <c r="CQ73" s="1311"/>
      <c r="CR73" s="1311"/>
      <c r="CS73" s="1311"/>
      <c r="CT73" s="1311"/>
      <c r="CU73" s="1311"/>
      <c r="CV73" s="1311">
        <v>27.3</v>
      </c>
      <c r="CW73" s="1311"/>
      <c r="CX73" s="1311"/>
      <c r="CY73" s="1311"/>
      <c r="CZ73" s="1311"/>
      <c r="DA73" s="1311"/>
      <c r="DB73" s="1311"/>
      <c r="DC73" s="1311"/>
    </row>
    <row r="74" spans="2:107" ht="13.5" x14ac:dyDescent="0.15">
      <c r="B74" s="389"/>
      <c r="G74" s="1312"/>
      <c r="H74" s="1312"/>
      <c r="I74" s="1312"/>
      <c r="J74" s="1312"/>
      <c r="K74" s="1331"/>
      <c r="L74" s="1331"/>
      <c r="M74" s="1331"/>
      <c r="N74" s="1331"/>
      <c r="AM74" s="396"/>
      <c r="AN74" s="1328"/>
      <c r="AO74" s="1328"/>
      <c r="AP74" s="1328"/>
      <c r="AQ74" s="1328"/>
      <c r="AR74" s="1328"/>
      <c r="AS74" s="1328"/>
      <c r="AT74" s="1328"/>
      <c r="AU74" s="1328"/>
      <c r="AV74" s="1328"/>
      <c r="AW74" s="1328"/>
      <c r="AX74" s="1328"/>
      <c r="AY74" s="1328"/>
      <c r="AZ74" s="1328"/>
      <c r="BA74" s="1328"/>
      <c r="BB74" s="1328"/>
      <c r="BC74" s="1328"/>
      <c r="BD74" s="1328"/>
      <c r="BE74" s="1328"/>
      <c r="BF74" s="1328"/>
      <c r="BG74" s="1328"/>
      <c r="BH74" s="1328"/>
      <c r="BI74" s="1328"/>
      <c r="BJ74" s="1328"/>
      <c r="BK74" s="1328"/>
      <c r="BL74" s="1328"/>
      <c r="BM74" s="1328"/>
      <c r="BN74" s="1328"/>
      <c r="BO74" s="1328"/>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5" x14ac:dyDescent="0.15">
      <c r="B75" s="389"/>
      <c r="G75" s="1312"/>
      <c r="H75" s="1312"/>
      <c r="I75" s="1322"/>
      <c r="J75" s="1322"/>
      <c r="K75" s="1327"/>
      <c r="L75" s="1327"/>
      <c r="M75" s="1327"/>
      <c r="N75" s="1327"/>
      <c r="AM75" s="396"/>
      <c r="AN75" s="1328"/>
      <c r="AO75" s="1328"/>
      <c r="AP75" s="1328"/>
      <c r="AQ75" s="1328"/>
      <c r="AR75" s="1328"/>
      <c r="AS75" s="1328"/>
      <c r="AT75" s="1328"/>
      <c r="AU75" s="1328"/>
      <c r="AV75" s="1328"/>
      <c r="AW75" s="1328"/>
      <c r="AX75" s="1328"/>
      <c r="AY75" s="1328"/>
      <c r="AZ75" s="1328"/>
      <c r="BA75" s="1328"/>
      <c r="BB75" s="1328" t="s">
        <v>597</v>
      </c>
      <c r="BC75" s="1328"/>
      <c r="BD75" s="1328"/>
      <c r="BE75" s="1328"/>
      <c r="BF75" s="1328"/>
      <c r="BG75" s="1328"/>
      <c r="BH75" s="1328"/>
      <c r="BI75" s="1328"/>
      <c r="BJ75" s="1328"/>
      <c r="BK75" s="1328"/>
      <c r="BL75" s="1328"/>
      <c r="BM75" s="1328"/>
      <c r="BN75" s="1328"/>
      <c r="BO75" s="1328"/>
      <c r="BP75" s="1311">
        <v>7.3</v>
      </c>
      <c r="BQ75" s="1311"/>
      <c r="BR75" s="1311"/>
      <c r="BS75" s="1311"/>
      <c r="BT75" s="1311"/>
      <c r="BU75" s="1311"/>
      <c r="BV75" s="1311"/>
      <c r="BW75" s="1311"/>
      <c r="BX75" s="1311">
        <v>7.4</v>
      </c>
      <c r="BY75" s="1311"/>
      <c r="BZ75" s="1311"/>
      <c r="CA75" s="1311"/>
      <c r="CB75" s="1311"/>
      <c r="CC75" s="1311"/>
      <c r="CD75" s="1311"/>
      <c r="CE75" s="1311"/>
      <c r="CF75" s="1311">
        <v>7.4</v>
      </c>
      <c r="CG75" s="1311"/>
      <c r="CH75" s="1311"/>
      <c r="CI75" s="1311"/>
      <c r="CJ75" s="1311"/>
      <c r="CK75" s="1311"/>
      <c r="CL75" s="1311"/>
      <c r="CM75" s="1311"/>
      <c r="CN75" s="1311">
        <v>7.1</v>
      </c>
      <c r="CO75" s="1311"/>
      <c r="CP75" s="1311"/>
      <c r="CQ75" s="1311"/>
      <c r="CR75" s="1311"/>
      <c r="CS75" s="1311"/>
      <c r="CT75" s="1311"/>
      <c r="CU75" s="1311"/>
      <c r="CV75" s="1311">
        <v>7.1</v>
      </c>
      <c r="CW75" s="1311"/>
      <c r="CX75" s="1311"/>
      <c r="CY75" s="1311"/>
      <c r="CZ75" s="1311"/>
      <c r="DA75" s="1311"/>
      <c r="DB75" s="1311"/>
      <c r="DC75" s="1311"/>
    </row>
    <row r="76" spans="2:107" ht="13.5" x14ac:dyDescent="0.15">
      <c r="B76" s="389"/>
      <c r="G76" s="1312"/>
      <c r="H76" s="1312"/>
      <c r="I76" s="1322"/>
      <c r="J76" s="1322"/>
      <c r="K76" s="1327"/>
      <c r="L76" s="1327"/>
      <c r="M76" s="1327"/>
      <c r="N76" s="1327"/>
      <c r="AM76" s="396"/>
      <c r="AN76" s="1328"/>
      <c r="AO76" s="1328"/>
      <c r="AP76" s="1328"/>
      <c r="AQ76" s="1328"/>
      <c r="AR76" s="1328"/>
      <c r="AS76" s="1328"/>
      <c r="AT76" s="1328"/>
      <c r="AU76" s="1328"/>
      <c r="AV76" s="1328"/>
      <c r="AW76" s="1328"/>
      <c r="AX76" s="1328"/>
      <c r="AY76" s="1328"/>
      <c r="AZ76" s="1328"/>
      <c r="BA76" s="1328"/>
      <c r="BB76" s="1328"/>
      <c r="BC76" s="1328"/>
      <c r="BD76" s="1328"/>
      <c r="BE76" s="1328"/>
      <c r="BF76" s="1328"/>
      <c r="BG76" s="1328"/>
      <c r="BH76" s="1328"/>
      <c r="BI76" s="1328"/>
      <c r="BJ76" s="1328"/>
      <c r="BK76" s="1328"/>
      <c r="BL76" s="1328"/>
      <c r="BM76" s="1328"/>
      <c r="BN76" s="1328"/>
      <c r="BO76" s="1328"/>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5" x14ac:dyDescent="0.15">
      <c r="B77" s="389"/>
      <c r="G77" s="1322"/>
      <c r="H77" s="1322"/>
      <c r="I77" s="1322"/>
      <c r="J77" s="1322"/>
      <c r="K77" s="1331"/>
      <c r="L77" s="1331"/>
      <c r="M77" s="1331"/>
      <c r="N77" s="1331"/>
      <c r="AN77" s="1326" t="s">
        <v>599</v>
      </c>
      <c r="AO77" s="1326"/>
      <c r="AP77" s="1326"/>
      <c r="AQ77" s="1326"/>
      <c r="AR77" s="1326"/>
      <c r="AS77" s="1326"/>
      <c r="AT77" s="1326"/>
      <c r="AU77" s="1326"/>
      <c r="AV77" s="1326"/>
      <c r="AW77" s="1326"/>
      <c r="AX77" s="1326"/>
      <c r="AY77" s="1326"/>
      <c r="AZ77" s="1326"/>
      <c r="BA77" s="1326"/>
      <c r="BB77" s="1328" t="s">
        <v>598</v>
      </c>
      <c r="BC77" s="1328"/>
      <c r="BD77" s="1328"/>
      <c r="BE77" s="1328"/>
      <c r="BF77" s="1328"/>
      <c r="BG77" s="1328"/>
      <c r="BH77" s="1328"/>
      <c r="BI77" s="1328"/>
      <c r="BJ77" s="1328"/>
      <c r="BK77" s="1328"/>
      <c r="BL77" s="1328"/>
      <c r="BM77" s="1328"/>
      <c r="BN77" s="1328"/>
      <c r="BO77" s="1328"/>
      <c r="BP77" s="1311">
        <v>25.4</v>
      </c>
      <c r="BQ77" s="1311"/>
      <c r="BR77" s="1311"/>
      <c r="BS77" s="1311"/>
      <c r="BT77" s="1311"/>
      <c r="BU77" s="1311"/>
      <c r="BV77" s="1311"/>
      <c r="BW77" s="1311"/>
      <c r="BX77" s="1311">
        <v>23.4</v>
      </c>
      <c r="BY77" s="1311"/>
      <c r="BZ77" s="1311"/>
      <c r="CA77" s="1311"/>
      <c r="CB77" s="1311"/>
      <c r="CC77" s="1311"/>
      <c r="CD77" s="1311"/>
      <c r="CE77" s="1311"/>
      <c r="CF77" s="1311">
        <v>7.7</v>
      </c>
      <c r="CG77" s="1311"/>
      <c r="CH77" s="1311"/>
      <c r="CI77" s="1311"/>
      <c r="CJ77" s="1311"/>
      <c r="CK77" s="1311"/>
      <c r="CL77" s="1311"/>
      <c r="CM77" s="1311"/>
      <c r="CN77" s="1311">
        <v>3.2</v>
      </c>
      <c r="CO77" s="1311"/>
      <c r="CP77" s="1311"/>
      <c r="CQ77" s="1311"/>
      <c r="CR77" s="1311"/>
      <c r="CS77" s="1311"/>
      <c r="CT77" s="1311"/>
      <c r="CU77" s="1311"/>
      <c r="CV77" s="1311">
        <v>3.4</v>
      </c>
      <c r="CW77" s="1311"/>
      <c r="CX77" s="1311"/>
      <c r="CY77" s="1311"/>
      <c r="CZ77" s="1311"/>
      <c r="DA77" s="1311"/>
      <c r="DB77" s="1311"/>
      <c r="DC77" s="1311"/>
    </row>
    <row r="78" spans="2:107" ht="13.5" x14ac:dyDescent="0.15">
      <c r="B78" s="389"/>
      <c r="G78" s="1322"/>
      <c r="H78" s="1322"/>
      <c r="I78" s="1322"/>
      <c r="J78" s="1322"/>
      <c r="K78" s="1331"/>
      <c r="L78" s="1331"/>
      <c r="M78" s="1331"/>
      <c r="N78" s="1331"/>
      <c r="AN78" s="1326"/>
      <c r="AO78" s="1326"/>
      <c r="AP78" s="1326"/>
      <c r="AQ78" s="1326"/>
      <c r="AR78" s="1326"/>
      <c r="AS78" s="1326"/>
      <c r="AT78" s="1326"/>
      <c r="AU78" s="1326"/>
      <c r="AV78" s="1326"/>
      <c r="AW78" s="1326"/>
      <c r="AX78" s="1326"/>
      <c r="AY78" s="1326"/>
      <c r="AZ78" s="1326"/>
      <c r="BA78" s="1326"/>
      <c r="BB78" s="1328"/>
      <c r="BC78" s="1328"/>
      <c r="BD78" s="1328"/>
      <c r="BE78" s="1328"/>
      <c r="BF78" s="1328"/>
      <c r="BG78" s="1328"/>
      <c r="BH78" s="1328"/>
      <c r="BI78" s="1328"/>
      <c r="BJ78" s="1328"/>
      <c r="BK78" s="1328"/>
      <c r="BL78" s="1328"/>
      <c r="BM78" s="1328"/>
      <c r="BN78" s="1328"/>
      <c r="BO78" s="1328"/>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5" x14ac:dyDescent="0.15">
      <c r="B79" s="389"/>
      <c r="G79" s="1322"/>
      <c r="H79" s="1322"/>
      <c r="I79" s="1329"/>
      <c r="J79" s="1329"/>
      <c r="K79" s="1332"/>
      <c r="L79" s="1332"/>
      <c r="M79" s="1332"/>
      <c r="N79" s="1332"/>
      <c r="AN79" s="1326"/>
      <c r="AO79" s="1326"/>
      <c r="AP79" s="1326"/>
      <c r="AQ79" s="1326"/>
      <c r="AR79" s="1326"/>
      <c r="AS79" s="1326"/>
      <c r="AT79" s="1326"/>
      <c r="AU79" s="1326"/>
      <c r="AV79" s="1326"/>
      <c r="AW79" s="1326"/>
      <c r="AX79" s="1326"/>
      <c r="AY79" s="1326"/>
      <c r="AZ79" s="1326"/>
      <c r="BA79" s="1326"/>
      <c r="BB79" s="1328" t="s">
        <v>597</v>
      </c>
      <c r="BC79" s="1328"/>
      <c r="BD79" s="1328"/>
      <c r="BE79" s="1328"/>
      <c r="BF79" s="1328"/>
      <c r="BG79" s="1328"/>
      <c r="BH79" s="1328"/>
      <c r="BI79" s="1328"/>
      <c r="BJ79" s="1328"/>
      <c r="BK79" s="1328"/>
      <c r="BL79" s="1328"/>
      <c r="BM79" s="1328"/>
      <c r="BN79" s="1328"/>
      <c r="BO79" s="1328"/>
      <c r="BP79" s="1311">
        <v>8.6</v>
      </c>
      <c r="BQ79" s="1311"/>
      <c r="BR79" s="1311"/>
      <c r="BS79" s="1311"/>
      <c r="BT79" s="1311"/>
      <c r="BU79" s="1311"/>
      <c r="BV79" s="1311"/>
      <c r="BW79" s="1311"/>
      <c r="BX79" s="1311">
        <v>8.5</v>
      </c>
      <c r="BY79" s="1311"/>
      <c r="BZ79" s="1311"/>
      <c r="CA79" s="1311"/>
      <c r="CB79" s="1311"/>
      <c r="CC79" s="1311"/>
      <c r="CD79" s="1311"/>
      <c r="CE79" s="1311"/>
      <c r="CF79" s="1311">
        <v>8.6</v>
      </c>
      <c r="CG79" s="1311"/>
      <c r="CH79" s="1311"/>
      <c r="CI79" s="1311"/>
      <c r="CJ79" s="1311"/>
      <c r="CK79" s="1311"/>
      <c r="CL79" s="1311"/>
      <c r="CM79" s="1311"/>
      <c r="CN79" s="1311">
        <v>8.8000000000000007</v>
      </c>
      <c r="CO79" s="1311"/>
      <c r="CP79" s="1311"/>
      <c r="CQ79" s="1311"/>
      <c r="CR79" s="1311"/>
      <c r="CS79" s="1311"/>
      <c r="CT79" s="1311"/>
      <c r="CU79" s="1311"/>
      <c r="CV79" s="1311">
        <v>8.8000000000000007</v>
      </c>
      <c r="CW79" s="1311"/>
      <c r="CX79" s="1311"/>
      <c r="CY79" s="1311"/>
      <c r="CZ79" s="1311"/>
      <c r="DA79" s="1311"/>
      <c r="DB79" s="1311"/>
      <c r="DC79" s="1311"/>
    </row>
    <row r="80" spans="2:107" ht="13.5" x14ac:dyDescent="0.15">
      <c r="B80" s="389"/>
      <c r="G80" s="1322"/>
      <c r="H80" s="1322"/>
      <c r="I80" s="1329"/>
      <c r="J80" s="1329"/>
      <c r="K80" s="1332"/>
      <c r="L80" s="1332"/>
      <c r="M80" s="1332"/>
      <c r="N80" s="1332"/>
      <c r="AN80" s="1326"/>
      <c r="AO80" s="1326"/>
      <c r="AP80" s="1326"/>
      <c r="AQ80" s="1326"/>
      <c r="AR80" s="1326"/>
      <c r="AS80" s="1326"/>
      <c r="AT80" s="1326"/>
      <c r="AU80" s="1326"/>
      <c r="AV80" s="1326"/>
      <c r="AW80" s="1326"/>
      <c r="AX80" s="1326"/>
      <c r="AY80" s="1326"/>
      <c r="AZ80" s="1326"/>
      <c r="BA80" s="1326"/>
      <c r="BB80" s="1328"/>
      <c r="BC80" s="1328"/>
      <c r="BD80" s="1328"/>
      <c r="BE80" s="1328"/>
      <c r="BF80" s="1328"/>
      <c r="BG80" s="1328"/>
      <c r="BH80" s="1328"/>
      <c r="BI80" s="1328"/>
      <c r="BJ80" s="1328"/>
      <c r="BK80" s="1328"/>
      <c r="BL80" s="1328"/>
      <c r="BM80" s="1328"/>
      <c r="BN80" s="1328"/>
      <c r="BO80" s="1328"/>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t3JSL5qI4KWZ1chLO2rasm8f5OsMwiRMS12NY/xTMQu1Qa8npXQgugjLSJ9EGlI6Zma1VXWP06/chN3Atwr7OA==" saltValue="cIMwp75E87PehRM/rylVZA=="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55:DC56"/>
    <mergeCell ref="CV72:DC72"/>
    <mergeCell ref="BX72:CE72"/>
    <mergeCell ref="CF72:CM72"/>
    <mergeCell ref="CN72:CU72"/>
    <mergeCell ref="CV57:DC58"/>
    <mergeCell ref="BB75:BO76"/>
    <mergeCell ref="BP75:BW76"/>
    <mergeCell ref="BX75:CE76"/>
    <mergeCell ref="CF75:CM76"/>
    <mergeCell ref="CN75:CU76"/>
    <mergeCell ref="CV75:DC76"/>
    <mergeCell ref="G72:J72"/>
    <mergeCell ref="AN72:BO72"/>
    <mergeCell ref="BP72:BW72"/>
    <mergeCell ref="G73:H76"/>
    <mergeCell ref="I73:J74"/>
    <mergeCell ref="K73:K74"/>
    <mergeCell ref="L73:L74"/>
    <mergeCell ref="M73:M74"/>
    <mergeCell ref="N73:N74"/>
    <mergeCell ref="BX73:CE74"/>
    <mergeCell ref="CF73:CM74"/>
    <mergeCell ref="CN73:CU74"/>
    <mergeCell ref="BX57:CE58"/>
    <mergeCell ref="CF57:CM58"/>
    <mergeCell ref="CN57:CU58"/>
    <mergeCell ref="AN73:BA76"/>
    <mergeCell ref="BB73:BO74"/>
    <mergeCell ref="BP73:BW74"/>
    <mergeCell ref="AN65:DC69"/>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55:CE56"/>
    <mergeCell ref="CF55:CM56"/>
    <mergeCell ref="CN55:CU56"/>
    <mergeCell ref="M55:M56"/>
    <mergeCell ref="N55:N56"/>
    <mergeCell ref="AN55:BA58"/>
    <mergeCell ref="BB55:BO56"/>
    <mergeCell ref="BP55:BW56"/>
    <mergeCell ref="BP57:BW58"/>
    <mergeCell ref="M57:M58"/>
    <mergeCell ref="N57:N58"/>
    <mergeCell ref="BB57:BO58"/>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9" zoomScale="70" zoomScaleNormal="70" zoomScaleSheetLayoutView="70" workbookViewId="0">
      <selection activeCell="AP68" sqref="AP68:AT70"/>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505</v>
      </c>
    </row>
  </sheetData>
  <sheetProtection algorithmName="SHA-512" hashValue="qrfk87x0nkfe4b2Xq6DQI1b3ml1Do7I6OKLQo2Jel8t3lckIBhZE3uOFbG5LsL3RoL1pZg9ZmP7R82pBFom8Rw==" saltValue="izc6YwE0T3nzhzifgAtWc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33" zoomScale="85" zoomScaleNormal="85" zoomScaleSheetLayoutView="55" workbookViewId="0">
      <selection activeCell="AP68" sqref="AP68:AT70"/>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505</v>
      </c>
    </row>
  </sheetData>
  <sheetProtection algorithmName="SHA-512" hashValue="SVPi2gMoukP7LSJOUl619/WxVM8+uYhaK7IB57I2yVmwvmT/Bsh/ogZ/xhTMZKtI98sNyLVEnEzM+VfW0UOi0A==" saltValue="V5IeVLyLD4tybpiYSAPSJ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555</v>
      </c>
      <c r="G2" s="157"/>
      <c r="H2" s="158"/>
    </row>
    <row r="3" spans="1:8" x14ac:dyDescent="0.15">
      <c r="A3" s="154" t="s">
        <v>548</v>
      </c>
      <c r="B3" s="159"/>
      <c r="C3" s="160"/>
      <c r="D3" s="161">
        <v>60963</v>
      </c>
      <c r="E3" s="162"/>
      <c r="F3" s="163">
        <v>119882</v>
      </c>
      <c r="G3" s="164"/>
      <c r="H3" s="165"/>
    </row>
    <row r="4" spans="1:8" x14ac:dyDescent="0.15">
      <c r="A4" s="166"/>
      <c r="B4" s="167"/>
      <c r="C4" s="168"/>
      <c r="D4" s="169">
        <v>11024</v>
      </c>
      <c r="E4" s="170"/>
      <c r="F4" s="171">
        <v>66481</v>
      </c>
      <c r="G4" s="172"/>
      <c r="H4" s="173"/>
    </row>
    <row r="5" spans="1:8" x14ac:dyDescent="0.15">
      <c r="A5" s="154" t="s">
        <v>550</v>
      </c>
      <c r="B5" s="159"/>
      <c r="C5" s="160"/>
      <c r="D5" s="161">
        <v>35012</v>
      </c>
      <c r="E5" s="162"/>
      <c r="F5" s="163">
        <v>116162</v>
      </c>
      <c r="G5" s="164"/>
      <c r="H5" s="165"/>
    </row>
    <row r="6" spans="1:8" x14ac:dyDescent="0.15">
      <c r="A6" s="166"/>
      <c r="B6" s="167"/>
      <c r="C6" s="168"/>
      <c r="D6" s="169">
        <v>13808</v>
      </c>
      <c r="E6" s="170"/>
      <c r="F6" s="171">
        <v>61562</v>
      </c>
      <c r="G6" s="172"/>
      <c r="H6" s="173"/>
    </row>
    <row r="7" spans="1:8" x14ac:dyDescent="0.15">
      <c r="A7" s="154" t="s">
        <v>551</v>
      </c>
      <c r="B7" s="159"/>
      <c r="C7" s="160"/>
      <c r="D7" s="161">
        <v>21992</v>
      </c>
      <c r="E7" s="162"/>
      <c r="F7" s="163">
        <v>121449</v>
      </c>
      <c r="G7" s="164"/>
      <c r="H7" s="165"/>
    </row>
    <row r="8" spans="1:8" x14ac:dyDescent="0.15">
      <c r="A8" s="166"/>
      <c r="B8" s="167"/>
      <c r="C8" s="168"/>
      <c r="D8" s="169">
        <v>8590</v>
      </c>
      <c r="E8" s="170"/>
      <c r="F8" s="171">
        <v>62922</v>
      </c>
      <c r="G8" s="172"/>
      <c r="H8" s="173"/>
    </row>
    <row r="9" spans="1:8" x14ac:dyDescent="0.15">
      <c r="A9" s="154" t="s">
        <v>552</v>
      </c>
      <c r="B9" s="159"/>
      <c r="C9" s="160"/>
      <c r="D9" s="161">
        <v>31986</v>
      </c>
      <c r="E9" s="162"/>
      <c r="F9" s="163">
        <v>145139</v>
      </c>
      <c r="G9" s="164"/>
      <c r="H9" s="165"/>
    </row>
    <row r="10" spans="1:8" x14ac:dyDescent="0.15">
      <c r="A10" s="166"/>
      <c r="B10" s="167"/>
      <c r="C10" s="168"/>
      <c r="D10" s="169">
        <v>22676</v>
      </c>
      <c r="E10" s="170"/>
      <c r="F10" s="171">
        <v>83762</v>
      </c>
      <c r="G10" s="172"/>
      <c r="H10" s="173"/>
    </row>
    <row r="11" spans="1:8" x14ac:dyDescent="0.15">
      <c r="A11" s="154" t="s">
        <v>553</v>
      </c>
      <c r="B11" s="159"/>
      <c r="C11" s="160"/>
      <c r="D11" s="161">
        <v>66359</v>
      </c>
      <c r="E11" s="162"/>
      <c r="F11" s="163">
        <v>125391</v>
      </c>
      <c r="G11" s="164"/>
      <c r="H11" s="165"/>
    </row>
    <row r="12" spans="1:8" x14ac:dyDescent="0.15">
      <c r="A12" s="166"/>
      <c r="B12" s="167"/>
      <c r="C12" s="174"/>
      <c r="D12" s="169">
        <v>41427</v>
      </c>
      <c r="E12" s="170"/>
      <c r="F12" s="171">
        <v>68516</v>
      </c>
      <c r="G12" s="172"/>
      <c r="H12" s="173"/>
    </row>
    <row r="13" spans="1:8" x14ac:dyDescent="0.15">
      <c r="A13" s="154"/>
      <c r="B13" s="159"/>
      <c r="C13" s="175"/>
      <c r="D13" s="176">
        <v>43262</v>
      </c>
      <c r="E13" s="177"/>
      <c r="F13" s="178">
        <v>125605</v>
      </c>
      <c r="G13" s="179"/>
      <c r="H13" s="165"/>
    </row>
    <row r="14" spans="1:8" x14ac:dyDescent="0.15">
      <c r="A14" s="166"/>
      <c r="B14" s="167"/>
      <c r="C14" s="168"/>
      <c r="D14" s="169">
        <v>19505</v>
      </c>
      <c r="E14" s="170"/>
      <c r="F14" s="171">
        <v>68649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6.87</v>
      </c>
      <c r="C19" s="180">
        <f>ROUND(VALUE(SUBSTITUTE(実質収支比率等に係る経年分析!G$48,"▲","-")),2)</f>
        <v>8.3800000000000008</v>
      </c>
      <c r="D19" s="180">
        <f>ROUND(VALUE(SUBSTITUTE(実質収支比率等に係る経年分析!H$48,"▲","-")),2)</f>
        <v>6.18</v>
      </c>
      <c r="E19" s="180">
        <f>ROUND(VALUE(SUBSTITUTE(実質収支比率等に係る経年分析!I$48,"▲","-")),2)</f>
        <v>7.26</v>
      </c>
      <c r="F19" s="180">
        <f>ROUND(VALUE(SUBSTITUTE(実質収支比率等に係る経年分析!J$48,"▲","-")),2)</f>
        <v>6.12</v>
      </c>
    </row>
    <row r="20" spans="1:11" x14ac:dyDescent="0.15">
      <c r="A20" s="180" t="s">
        <v>55</v>
      </c>
      <c r="B20" s="180">
        <f>ROUND(VALUE(SUBSTITUTE(実質収支比率等に係る経年分析!F$47,"▲","-")),2)</f>
        <v>42.67</v>
      </c>
      <c r="C20" s="180">
        <f>ROUND(VALUE(SUBSTITUTE(実質収支比率等に係る経年分析!G$47,"▲","-")),2)</f>
        <v>42.56</v>
      </c>
      <c r="D20" s="180">
        <f>ROUND(VALUE(SUBSTITUTE(実質収支比率等に係る経年分析!H$47,"▲","-")),2)</f>
        <v>44.36</v>
      </c>
      <c r="E20" s="180">
        <f>ROUND(VALUE(SUBSTITUTE(実質収支比率等に係る経年分析!I$47,"▲","-")),2)</f>
        <v>42.19</v>
      </c>
      <c r="F20" s="180">
        <f>ROUND(VALUE(SUBSTITUTE(実質収支比率等に係る経年分析!J$47,"▲","-")),2)</f>
        <v>42.83</v>
      </c>
    </row>
    <row r="21" spans="1:11" x14ac:dyDescent="0.15">
      <c r="A21" s="180" t="s">
        <v>56</v>
      </c>
      <c r="B21" s="180">
        <f>IF(ISNUMBER(VALUE(SUBSTITUTE(実質収支比率等に係る経年分析!F$49,"▲","-"))),ROUND(VALUE(SUBSTITUTE(実質収支比率等に係る経年分析!F$49,"▲","-")),2),NA())</f>
        <v>-1.35</v>
      </c>
      <c r="C21" s="180">
        <f>IF(ISNUMBER(VALUE(SUBSTITUTE(実質収支比率等に係る経年分析!G$49,"▲","-"))),ROUND(VALUE(SUBSTITUTE(実質収支比率等に係る経年分析!G$49,"▲","-")),2),NA())</f>
        <v>1.53</v>
      </c>
      <c r="D21" s="180">
        <f>IF(ISNUMBER(VALUE(SUBSTITUTE(実質収支比率等に係る経年分析!H$49,"▲","-"))),ROUND(VALUE(SUBSTITUTE(実質収支比率等に係る経年分析!H$49,"▲","-")),2),NA())</f>
        <v>0.56999999999999995</v>
      </c>
      <c r="E21" s="180">
        <f>IF(ISNUMBER(VALUE(SUBSTITUTE(実質収支比率等に係る経年分析!I$49,"▲","-"))),ROUND(VALUE(SUBSTITUTE(実質収支比率等に係る経年分析!I$49,"▲","-")),2),NA())</f>
        <v>-1.1200000000000001</v>
      </c>
      <c r="F21" s="180">
        <f>IF(ISNUMBER(VALUE(SUBSTITUTE(実質収支比率等に係る経年分析!J$49,"▲","-"))),ROUND(VALUE(SUBSTITUTE(実質収支比率等に係る経年分析!J$49,"▲","-")),2),NA())</f>
        <v>2.04</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浄化槽設置管理事業特別会計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0.16</v>
      </c>
    </row>
    <row r="33" spans="1:16" x14ac:dyDescent="0.15">
      <c r="A33" s="181" t="str">
        <f>IF(連結実質赤字比率に係る赤字・黒字の構成分析!C$37="",NA(),連結実質赤字比率に係る赤字・黒字の構成分析!C$37)</f>
        <v>下水道特別会計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0.72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0.48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0.55000000000000004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0.55000000000000004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2.31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1.94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1.73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0.91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1.82</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6.86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8.3699999999999992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6.17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7.25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6.11</v>
      </c>
    </row>
    <row r="36" spans="1:16" x14ac:dyDescent="0.15">
      <c r="A36" s="181" t="str">
        <f>IF(連結実質赤字比率に係る赤字・黒字の構成分析!C$34="",NA(),連結実質赤字比率に係る赤字・黒字の構成分析!C$34)</f>
        <v>国民健康保険特別会計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5.87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6.88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6.74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7.11</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238</v>
      </c>
      <c r="E42" s="182"/>
      <c r="F42" s="182"/>
      <c r="G42" s="182">
        <f>'実質公債費比率（分子）の構造'!L$52</f>
        <v>248</v>
      </c>
      <c r="H42" s="182"/>
      <c r="I42" s="182"/>
      <c r="J42" s="182">
        <f>'実質公債費比率（分子）の構造'!M$52</f>
        <v>255</v>
      </c>
      <c r="K42" s="182"/>
      <c r="L42" s="182"/>
      <c r="M42" s="182">
        <f>'実質公債費比率（分子）の構造'!N$52</f>
        <v>255</v>
      </c>
      <c r="N42" s="182"/>
      <c r="O42" s="182"/>
      <c r="P42" s="182">
        <f>'実質公債費比率（分子）の構造'!O$52</f>
        <v>259</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30</v>
      </c>
      <c r="C45" s="182"/>
      <c r="D45" s="182"/>
      <c r="E45" s="182">
        <f>'実質公債費比率（分子）の構造'!L$49</f>
        <v>33</v>
      </c>
      <c r="F45" s="182"/>
      <c r="G45" s="182"/>
      <c r="H45" s="182">
        <f>'実質公債費比率（分子）の構造'!M$49</f>
        <v>33</v>
      </c>
      <c r="I45" s="182"/>
      <c r="J45" s="182"/>
      <c r="K45" s="182">
        <f>'実質公債費比率（分子）の構造'!N$49</f>
        <v>37</v>
      </c>
      <c r="L45" s="182"/>
      <c r="M45" s="182"/>
      <c r="N45" s="182">
        <f>'実質公債費比率（分子）の構造'!O$49</f>
        <v>38</v>
      </c>
      <c r="O45" s="182"/>
      <c r="P45" s="182"/>
    </row>
    <row r="46" spans="1:16" x14ac:dyDescent="0.15">
      <c r="A46" s="182" t="s">
        <v>67</v>
      </c>
      <c r="B46" s="182">
        <f>'実質公債費比率（分子）の構造'!K$48</f>
        <v>77</v>
      </c>
      <c r="C46" s="182"/>
      <c r="D46" s="182"/>
      <c r="E46" s="182">
        <f>'実質公債費比率（分子）の構造'!L$48</f>
        <v>77</v>
      </c>
      <c r="F46" s="182"/>
      <c r="G46" s="182"/>
      <c r="H46" s="182">
        <f>'実質公債費比率（分子）の構造'!M$48</f>
        <v>78</v>
      </c>
      <c r="I46" s="182"/>
      <c r="J46" s="182"/>
      <c r="K46" s="182">
        <f>'実質公債費比率（分子）の構造'!N$48</f>
        <v>79</v>
      </c>
      <c r="L46" s="182"/>
      <c r="M46" s="182"/>
      <c r="N46" s="182">
        <f>'実質公債費比率（分子）の構造'!O$48</f>
        <v>81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295</v>
      </c>
      <c r="C49" s="182"/>
      <c r="D49" s="182"/>
      <c r="E49" s="182">
        <f>'実質公債費比率（分子）の構造'!L$45</f>
        <v>293</v>
      </c>
      <c r="F49" s="182"/>
      <c r="G49" s="182"/>
      <c r="H49" s="182">
        <f>'実質公債費比率（分子）の構造'!M$45</f>
        <v>291</v>
      </c>
      <c r="I49" s="182"/>
      <c r="J49" s="182"/>
      <c r="K49" s="182">
        <f>'実質公債費比率（分子）の構造'!N$45</f>
        <v>290</v>
      </c>
      <c r="L49" s="182"/>
      <c r="M49" s="182"/>
      <c r="N49" s="182">
        <f>'実質公債費比率（分子）の構造'!O$45</f>
        <v>304</v>
      </c>
      <c r="O49" s="182"/>
      <c r="P49" s="182"/>
    </row>
    <row r="50" spans="1:16" x14ac:dyDescent="0.15">
      <c r="A50" s="182" t="s">
        <v>71</v>
      </c>
      <c r="B50" s="182" t="e">
        <f>NA()</f>
        <v>#N/A</v>
      </c>
      <c r="C50" s="182">
        <f>IF(ISNUMBER('実質公債費比率（分子）の構造'!K$53),'実質公債費比率（分子）の構造'!K$53,NA())</f>
        <v>164</v>
      </c>
      <c r="D50" s="182" t="e">
        <f>NA()</f>
        <v>#N/A</v>
      </c>
      <c r="E50" s="182" t="e">
        <f>NA()</f>
        <v>#N/A</v>
      </c>
      <c r="F50" s="182">
        <f>IF(ISNUMBER('実質公債費比率（分子）の構造'!L$53),'実質公債費比率（分子）の構造'!L$53,NA())</f>
        <v>155</v>
      </c>
      <c r="G50" s="182" t="e">
        <f>NA()</f>
        <v>#N/A</v>
      </c>
      <c r="H50" s="182" t="e">
        <f>NA()</f>
        <v>#N/A</v>
      </c>
      <c r="I50" s="182">
        <f>IF(ISNUMBER('実質公債費比率（分子）の構造'!M$53),'実質公債費比率（分子）の構造'!M$53,NA())</f>
        <v>147</v>
      </c>
      <c r="J50" s="182" t="e">
        <f>NA()</f>
        <v>#N/A</v>
      </c>
      <c r="K50" s="182" t="e">
        <f>NA()</f>
        <v>#N/A</v>
      </c>
      <c r="L50" s="182">
        <f>IF(ISNUMBER('実質公債費比率（分子）の構造'!N$53),'実質公債費比率（分子）の構造'!N$53,NA())</f>
        <v>151</v>
      </c>
      <c r="M50" s="182" t="e">
        <f>NA()</f>
        <v>#N/A</v>
      </c>
      <c r="N50" s="182" t="e">
        <f>NA()</f>
        <v>#N/A</v>
      </c>
      <c r="O50" s="182">
        <f>IF(ISNUMBER('実質公債費比率（分子）の構造'!O$53),'実質公債費比率（分子）の構造'!O$53,NA())</f>
        <v>164</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3187</v>
      </c>
      <c r="E56" s="181"/>
      <c r="F56" s="181"/>
      <c r="G56" s="181">
        <f>'将来負担比率（分子）の構造'!J$52</f>
        <v>3161</v>
      </c>
      <c r="H56" s="181"/>
      <c r="I56" s="181"/>
      <c r="J56" s="181">
        <f>'将来負担比率（分子）の構造'!K$52</f>
        <v>3143</v>
      </c>
      <c r="K56" s="181"/>
      <c r="L56" s="181"/>
      <c r="M56" s="181">
        <f>'将来負担比率（分子）の構造'!L$52</f>
        <v>3195</v>
      </c>
      <c r="N56" s="181"/>
      <c r="O56" s="181"/>
      <c r="P56" s="181">
        <f>'将来負担比率（分子）の構造'!M$52</f>
        <v>3403</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1341</v>
      </c>
      <c r="E58" s="181"/>
      <c r="F58" s="181"/>
      <c r="G58" s="181">
        <f>'将来負担比率（分子）の構造'!J$50</f>
        <v>1343</v>
      </c>
      <c r="H58" s="181"/>
      <c r="I58" s="181"/>
      <c r="J58" s="181">
        <f>'将来負担比率（分子）の構造'!K$50</f>
        <v>1417</v>
      </c>
      <c r="K58" s="181"/>
      <c r="L58" s="181"/>
      <c r="M58" s="181">
        <f>'将来負担比率（分子）の構造'!L$50</f>
        <v>1408</v>
      </c>
      <c r="N58" s="181"/>
      <c r="O58" s="181"/>
      <c r="P58" s="181">
        <f>'将来負担比率（分子）の構造'!M$50</f>
        <v>1498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726</v>
      </c>
      <c r="C62" s="181"/>
      <c r="D62" s="181"/>
      <c r="E62" s="181">
        <f>'将来負担比率（分子）の構造'!J$45</f>
        <v>719</v>
      </c>
      <c r="F62" s="181"/>
      <c r="G62" s="181"/>
      <c r="H62" s="181">
        <f>'将来負担比率（分子）の構造'!K$45</f>
        <v>698</v>
      </c>
      <c r="I62" s="181"/>
      <c r="J62" s="181"/>
      <c r="K62" s="181">
        <f>'将来負担比率（分子）の構造'!L$45</f>
        <v>701</v>
      </c>
      <c r="L62" s="181"/>
      <c r="M62" s="181"/>
      <c r="N62" s="181">
        <f>'将来負担比率（分子）の構造'!M$45</f>
        <v>601</v>
      </c>
      <c r="O62" s="181"/>
      <c r="P62" s="181"/>
    </row>
    <row r="63" spans="1:16" x14ac:dyDescent="0.15">
      <c r="A63" s="181" t="s">
        <v>34</v>
      </c>
      <c r="B63" s="181">
        <f>'将来負担比率（分子）の構造'!I$44</f>
        <v>288</v>
      </c>
      <c r="C63" s="181"/>
      <c r="D63" s="181"/>
      <c r="E63" s="181">
        <f>'将来負担比率（分子）の構造'!J$44</f>
        <v>268</v>
      </c>
      <c r="F63" s="181"/>
      <c r="G63" s="181"/>
      <c r="H63" s="181">
        <f>'将来負担比率（分子）の構造'!K$44</f>
        <v>292</v>
      </c>
      <c r="I63" s="181"/>
      <c r="J63" s="181"/>
      <c r="K63" s="181">
        <f>'将来負担比率（分子）の構造'!L$44</f>
        <v>261</v>
      </c>
      <c r="L63" s="181"/>
      <c r="M63" s="181"/>
      <c r="N63" s="181">
        <f>'将来負担比率（分子）の構造'!M$44</f>
        <v>259</v>
      </c>
      <c r="O63" s="181"/>
      <c r="P63" s="181"/>
    </row>
    <row r="64" spans="1:16" x14ac:dyDescent="0.15">
      <c r="A64" s="181" t="s">
        <v>33</v>
      </c>
      <c r="B64" s="181">
        <f>'将来負担比率（分子）の構造'!I$43</f>
        <v>1291</v>
      </c>
      <c r="C64" s="181"/>
      <c r="D64" s="181"/>
      <c r="E64" s="181">
        <f>'将来負担比率（分子）の構造'!J$43</f>
        <v>1277</v>
      </c>
      <c r="F64" s="181"/>
      <c r="G64" s="181"/>
      <c r="H64" s="181">
        <f>'将来負担比率（分子）の構造'!K$43</f>
        <v>1254</v>
      </c>
      <c r="I64" s="181"/>
      <c r="J64" s="181"/>
      <c r="K64" s="181">
        <f>'将来負担比率（分子）の構造'!L$43</f>
        <v>1238</v>
      </c>
      <c r="L64" s="181"/>
      <c r="M64" s="181"/>
      <c r="N64" s="181">
        <f>'将来負担比率（分子）の構造'!M$43</f>
        <v>1278</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3181</v>
      </c>
      <c r="C66" s="181"/>
      <c r="D66" s="181"/>
      <c r="E66" s="181">
        <f>'将来負担比率（分子）の構造'!J$41</f>
        <v>3126</v>
      </c>
      <c r="F66" s="181"/>
      <c r="G66" s="181"/>
      <c r="H66" s="181">
        <f>'将来負担比率（分子）の構造'!K$41</f>
        <v>3107</v>
      </c>
      <c r="I66" s="181"/>
      <c r="J66" s="181"/>
      <c r="K66" s="181">
        <f>'将来負担比率（分子）の構造'!L$41</f>
        <v>3156</v>
      </c>
      <c r="L66" s="181"/>
      <c r="M66" s="181"/>
      <c r="N66" s="181">
        <f>'将来負担比率（分子）の構造'!M$41</f>
        <v>3379</v>
      </c>
      <c r="O66" s="181"/>
      <c r="P66" s="181"/>
    </row>
    <row r="67" spans="1:16" x14ac:dyDescent="0.15">
      <c r="A67" s="181" t="s">
        <v>75</v>
      </c>
      <c r="B67" s="181" t="e">
        <f>NA()</f>
        <v>#N/A</v>
      </c>
      <c r="C67" s="181">
        <f>IF(ISNUMBER('将来負担比率（分子）の構造'!I$53), IF('将来負担比率（分子）の構造'!I$53 &lt; 0, 0, '将来負担比率（分子）の構造'!I$53), NA())</f>
        <v>958</v>
      </c>
      <c r="D67" s="181" t="e">
        <f>NA()</f>
        <v>#N/A</v>
      </c>
      <c r="E67" s="181" t="e">
        <f>NA()</f>
        <v>#N/A</v>
      </c>
      <c r="F67" s="181">
        <f>IF(ISNUMBER('将来負担比率（分子）の構造'!J$53), IF('将来負担比率（分子）の構造'!J$53 &lt; 0, 0, '将来負担比率（分子）の構造'!J$53), NA())</f>
        <v>886</v>
      </c>
      <c r="G67" s="181" t="e">
        <f>NA()</f>
        <v>#N/A</v>
      </c>
      <c r="H67" s="181" t="e">
        <f>NA()</f>
        <v>#N/A</v>
      </c>
      <c r="I67" s="181">
        <f>IF(ISNUMBER('将来負担比率（分子）の構造'!K$53), IF('将来負担比率（分子）の構造'!K$53 &lt; 0, 0, '将来負担比率（分子）の構造'!K$53), NA())</f>
        <v>791</v>
      </c>
      <c r="J67" s="181" t="e">
        <f>NA()</f>
        <v>#N/A</v>
      </c>
      <c r="K67" s="181" t="e">
        <f>NA()</f>
        <v>#N/A</v>
      </c>
      <c r="L67" s="181">
        <f>IF(ISNUMBER('将来負担比率（分子）の構造'!L$53), IF('将来負担比率（分子）の構造'!L$53 &lt; 0, 0, '将来負担比率（分子）の構造'!L$53), NA())</f>
        <v>754</v>
      </c>
      <c r="M67" s="181" t="e">
        <f>NA()</f>
        <v>#N/A</v>
      </c>
      <c r="N67" s="181" t="e">
        <f>NA()</f>
        <v>#N/A</v>
      </c>
      <c r="O67" s="181">
        <f>IF(ISNUMBER('将来負担比率（分子）の構造'!M$53), IF('将来負担比率（分子）の構造'!M$53 &lt; 0, 0, '将来負担比率（分子）の構造'!M$53), NA())</f>
        <v>615</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1055</v>
      </c>
      <c r="C72" s="185">
        <f>基金残高に係る経年分析!G55</f>
        <v>1003</v>
      </c>
      <c r="D72" s="185">
        <f>基金残高に係る経年分析!H55</f>
        <v>1073</v>
      </c>
    </row>
    <row r="73" spans="1:16" x14ac:dyDescent="0.15">
      <c r="A73" s="184" t="s">
        <v>78</v>
      </c>
      <c r="B73" s="185">
        <f>基金残高に係る経年分析!F56</f>
        <v>54</v>
      </c>
      <c r="C73" s="185">
        <f>基金残高に係る経年分析!G56</f>
        <v>59</v>
      </c>
      <c r="D73" s="185">
        <f>基金残高に係る経年分析!H56</f>
        <v>64</v>
      </c>
    </row>
    <row r="74" spans="1:16" x14ac:dyDescent="0.15">
      <c r="A74" s="184" t="s">
        <v>79</v>
      </c>
      <c r="B74" s="185">
        <f>基金残高に係る経年分析!F57</f>
        <v>61</v>
      </c>
      <c r="C74" s="185">
        <f>基金残高に係る経年分析!G57</f>
        <v>64</v>
      </c>
      <c r="D74" s="185">
        <f>基金残高に係る経年分析!H57</f>
        <v>69</v>
      </c>
    </row>
  </sheetData>
  <sheetProtection algorithmName="SHA-512" hashValue="6d0ir6jO9agpIK+84CD9lpcAG/l3Pc8A3XDFyb3FyN2P6I0KAiPXc6VFjBT4jfaTbaRD6yyONcN/MQ/BV3Zf4A==" saltValue="TANK5EGW8Bhttf+trKYns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2022-03-10T07:55:08Z</cp:lastPrinted>
  <dcterms:created xsi:type="dcterms:W3CDTF">2022-02-02T04:18:36Z</dcterms:created>
  <dcterms:modified xsi:type="dcterms:W3CDTF">2022-09-29T00:00:10Z</dcterms:modified>
  <cp:category/>
</cp:coreProperties>
</file>