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5\machi\(1) 財政グループ\01 財政\03 決算\06 財政計画・財政状況資料集・財政事情の公表　（１０）\2019（H31)\020225 平成３０年度財政状況資料集の作成及び提出について\"/>
    </mc:Choice>
  </mc:AlternateContent>
  <bookViews>
    <workbookView xWindow="0" yWindow="0" windowWidth="15360" windowHeight="7635" tabRatio="8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<sst xmlns="http://schemas.openxmlformats.org/spreadsheetml/2006/main" count="1133" uniqueCount="576">
  <si>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</si>
  <si>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</si>
  <si>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</si>
  <si>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</si>
  <si>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</si>
  <si>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</si>
  <si>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</si>
  <si>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</si>
  <si>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</si>
  <si>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</si>
  <si>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</si>
  <si>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</si>
  <si>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</si>
  <si>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</si>
  <si>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</si>
  <si>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</si>
  <si>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</si>
  <si>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</si>
  <si>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</si>
  <si>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</si>
  <si>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</si>
  <si>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</si>
  <si>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</si>
  <si>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</si>
  <si>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</si>
  <si>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</si>
  <si>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</si>
  <si>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</si>
  <si>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</si>
  <si>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</si>
  <si>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</si>
  <si>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</si>
  <si>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</si>
  <si>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</si>
  <si>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</si>
  <si>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</si>
  <si>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</si>
  <si>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</si>
  <si>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</si>
  <si>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</si>
  <si>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</si>
  <si>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</si>
  <si>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</si>
  <si>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</si>
  <si>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</si>
  <si>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</si>
  <si>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</si>
  <si>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</si>
  <si>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</si>
  <si>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</si>
  <si>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</si>
  <si>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</si>
  <si>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</si>
  <si>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</si>
  <si>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</si>
  <si>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</si>
  <si>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</si>
  <si>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</si>
  <si>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</si>
  <si>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</si>
  <si>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</si>
  <si>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</si>
  <si>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</si>
  <si>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</si>
  <si>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</si>
  <si>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</si>
  <si>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</si>
  <si>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</si>
  <si>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</si>
  <si>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</si>
  <si>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</si>
  <si>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</si>
  <si>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</si>
  <si>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</si>
  <si>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</si>
  <si>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</si>
  <si>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</si>
  <si>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</si>
  <si>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</si>
  <si>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</si>
  <si>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</si>
  <si>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</si>
  <si>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</si>
  <si>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</si>
  <si>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</si>
  <si>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</si>
  <si>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</si>
  <si>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</si>
  <si>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</si>
  <si>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</si>
  <si>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</si>
  <si>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</si>
  <si>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</si>
  <si>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</si>
  <si>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</si>
  <si>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</si>
  <si>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</si>
  <si>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</si>
  <si>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横瀬町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</si>
  <si>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</si>
  <si>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</si>
  <si>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</si>
  <si>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</si>
  <si>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</si>
  <si>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</si>
  <si>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</si>
  <si>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</si>
  <si>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</si>
  <si>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</si>
  <si>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</si>
  <si>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</si>
  <si>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</si>
  <si>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</si>
  <si>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</si>
  <si>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</si>
  <si>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</si>
  <si>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</si>
  <si>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</si>
  <si>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</si>
  <si>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</si>
  <si>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</si>
  <si>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</si>
  <si>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</si>
  <si>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</si>
  <si>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</si>
  <si>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</si>
  <si>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</si>
  <si>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</si>
  <si>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</si>
  <si>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</si>
  <si>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</si>
  <si>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</si>
  <si>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</si>
  <si>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</si>
  <si>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</si>
  <si>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</si>
  <si>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</si>
  <si>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</si>
  <si>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</si>
  <si>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</si>
  <si>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</si>
  <si>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</si>
  <si>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</si>
  <si>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</si>
  <si>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</si>
  <si>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</si>
  <si>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</si>
  <si>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</si>
  <si>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</si>
  <si>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</si>
  <si>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</si>
  <si>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</si>
  <si>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</si>
  <si>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</si>
  <si>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</si>
  <si>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</si>
  <si>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</si>
  <si>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</si>
  <si>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</si>
  <si>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</si>
  <si>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</si>
  <si>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</si>
  <si>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</si>
  <si>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</si>
  <si>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</si>
  <si>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</si>
  <si>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</si>
  <si>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</si>
  <si>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</si>
  <si>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</si>
  <si>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</si>
  <si>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</si>
  <si>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</si>
  <si>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</si>
  <si>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</si>
  <si>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</si>
  <si>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</si>
  <si>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</si>
  <si>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</si>
  <si>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</si>
  <si>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</si>
  <si>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</si>
  <si>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</si>
  <si>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</si>
  <si>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</si>
  <si>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</si>
  <si>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</si>
  <si>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</si>
  <si>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</si>
  <si>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</si>
  <si>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</si>
  <si>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</si>
  <si>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</si>
  <si>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</si>
  <si>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</si>
  <si>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</si>
  <si>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</si>
  <si>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</si>
  <si>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</si>
  <si>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</si>
  <si>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</si>
  <si>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</si>
  <si>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</si>
  <si>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</si>
  <si>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</si>
  <si>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</si>
  <si>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</si>
  <si>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</si>
  <si>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</si>
  <si>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</si>
  <si>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</si>
  <si>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</si>
  <si>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</si>
  <si>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</si>
  <si>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埼玉県横瀬町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</si>
  <si>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</si>
  <si>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</si>
  <si>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</si>
  <si>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</si>
  <si>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</si>
  <si>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</si>
  <si>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</si>
  <si>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</si>
  <si>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</si>
  <si>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</si>
  <si>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</si>
  <si>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</si>
  <si>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</si>
  <si>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</si>
  <si>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</si>
  <si>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</si>
  <si>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</si>
  <si>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</si>
  <si>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</si>
  <si>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</si>
  <si>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</si>
  <si>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</si>
  <si>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</si>
  <si>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</si>
  <si>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</si>
  <si>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</si>
  <si>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</si>
  <si>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</si>
  <si>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</si>
  <si>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</si>
  <si>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</si>
  <si>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</si>
  <si>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</si>
  <si>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</si>
  <si>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</si>
  <si>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</si>
  <si>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</si>
  <si>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</si>
  <si>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</si>
  <si>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</si>
  <si>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</si>
  <si>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</si>
  <si>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</si>
  <si>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</si>
  <si>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</si>
  <si>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</si>
  <si>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</si>
  <si>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</si>
  <si>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</si>
  <si>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</si>
  <si>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</si>
  <si>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</si>
  <si>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</si>
  <si>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</si>
  <si>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</si>
  <si>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</si>
  <si>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</si>
  <si>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</si>
  <si>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</si>
  <si>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</si>
  <si>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</si>
  <si>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</si>
  <si>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</si>
  <si>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</si>
  <si>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</si>
  <si>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</si>
  <si>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</si>
  <si>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</si>
  <si>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</si>
  <si>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</si>
  <si>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</si>
  <si>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</si>
  <si>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</si>
  <si>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</si>
  <si>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</si>
  <si>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</si>
  <si>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</si>
  <si>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</si>
  <si>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</si>
  <si>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</si>
  <si>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</si>
  <si>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</si>
  <si>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</si>
  <si>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</si>
  <si>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</si>
  <si>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</si>
  <si>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</si>
  <si>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</si>
  <si>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</si>
  <si>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</si>
  <si>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</si>
  <si>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</si>
  <si>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</si>
  <si>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</si>
  <si>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</si>
  <si>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</si>
  <si>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</si>
  <si>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</si>
  <si>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</si>
  <si>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</si>
  <si>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</si>
  <si>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</si>
  <si>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</si>
  <si>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</si>
  <si>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</si>
  <si>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</si>
  <si>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</si>
  <si>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</si>
  <si>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</si>
  <si>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</si>
  <si>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</si>
  <si>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</si>
  <si>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</si>
  <si>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</si>
  <si>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</si>
  <si>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</si>
  <si>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</si>
  <si>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</si>
  <si>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</si>
  <si>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</si>
  <si>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</si>
  <si>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</si>
  <si>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</si>
  <si>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</si>
  <si>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</si>
  <si>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</si>
  <si>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</si>
  <si>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</si>
  <si>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</si>
  <si>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</si>
  <si>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</si>
  <si>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</si>
  <si>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</si>
  <si>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</si>
  <si>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</si>
  <si>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</si>
  <si>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</si>
  <si>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</si>
  <si>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</si>
  <si>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</si>
  <si>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</si>
  <si>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</si>
  <si>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</si>
  <si>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</si>
  <si>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</si>
  <si>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</si>
  <si>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</si>
  <si>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</si>
  <si>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埼玉県横瀬町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</si>
  <si>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</si>
  <si>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</si>
  <si>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</si>
  <si>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</si>
  <si>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</si>
  <si>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</si>
  <si>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</si>
  <si>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</si>
  <si>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</si>
  <si>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</si>
  <si>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</si>
  <si>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</si>
  <si>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</si>
  <si>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</si>
  <si>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</si>
  <si>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</si>
  <si>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</si>
  <si>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</si>
  <si>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</si>
  <si>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</si>
  <si>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</si>
  <si>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</si>
  <si>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</si>
  <si>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</si>
  <si>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</si>
  <si>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</si>
  <si>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</si>
  <si>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</si>
  <si>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</si>
  <si>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</si>
  <si>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</si>
  <si>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</si>
  <si>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</si>
  <si>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</si>
  <si>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</si>
  <si>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</si>
  <si>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下水道特別会計</t>
    <phoneticPr fontId="5"/>
  </si>
  <si>
    <t>法非適用企業</t>
    <phoneticPr fontId="5"/>
  </si>
  <si>
    <t>浄化槽設置管理事業特別会計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</si>
  <si>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</si>
  <si>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</si>
  <si>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</si>
  <si>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</si>
  <si>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</si>
  <si>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</si>
  <si>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</si>
  <si>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</si>
  <si>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</si>
  <si>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</si>
  <si>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</si>
  <si>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</si>
  <si>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</si>
  <si>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</si>
  <si>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</si>
  <si>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</si>
  <si>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</si>
  <si>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</si>
  <si>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</si>
  <si>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</si>
  <si>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</si>
  <si>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</si>
  <si>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</si>
  <si>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</si>
  <si>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</si>
  <si>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</si>
  <si>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</si>
  <si>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</si>
  <si>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</si>
  <si>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</si>
  <si>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</si>
  <si>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</si>
  <si>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</si>
  <si>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</si>
  <si>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</si>
  <si>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</si>
  <si>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</si>
  <si>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</si>
  <si>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</si>
  <si>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</si>
  <si>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</si>
  <si>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</si>
  <si>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</si>
  <si>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</si>
  <si>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</si>
  <si>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</si>
  <si>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</si>
  <si>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</si>
  <si>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</si>
  <si>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</si>
  <si>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</si>
  <si>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</si>
  <si>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</si>
  <si>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</si>
  <si>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</si>
  <si>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</si>
  <si>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</si>
  <si>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</si>
  <si>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</si>
  <si>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</si>
  <si>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</si>
  <si>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</si>
  <si>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</si>
  <si>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</si>
  <si>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</si>
  <si>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</si>
  <si>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</si>
  <si>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</si>
  <si>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</si>
  <si>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</si>
  <si>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</si>
  <si>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</si>
  <si>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</si>
  <si>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</si>
  <si>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</si>
  <si>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</si>
  <si>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</si>
  <si>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</si>
  <si>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</si>
  <si>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</si>
  <si>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</si>
  <si>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</si>
  <si>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</si>
  <si>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</si>
  <si>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</si>
  <si>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</si>
  <si>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</si>
  <si>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</si>
  <si>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</si>
  <si>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</si>
  <si>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</si>
  <si>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</si>
  <si>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</si>
  <si>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</si>
  <si>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</si>
  <si>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</si>
  <si>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</si>
  <si>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</si>
  <si>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</si>
  <si>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</si>
  <si>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</si>
  <si>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</si>
  <si>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</si>
  <si>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</si>
  <si>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</si>
  <si>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</si>
  <si>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</si>
  <si>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</si>
  <si>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</si>
  <si>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</si>
  <si>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</si>
  <si>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</si>
  <si>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</si>
  <si>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</si>
  <si>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</si>
  <si>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</si>
  <si>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</si>
  <si>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</si>
  <si>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</si>
  <si>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</si>
  <si>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</si>
  <si>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</si>
  <si>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</si>
  <si>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</si>
  <si>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</si>
  <si>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</si>
  <si>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</si>
  <si>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</si>
  <si>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</si>
  <si>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</si>
  <si>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</si>
  <si>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</si>
  <si>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</si>
  <si>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</si>
  <si>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</si>
  <si>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</si>
  <si>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</si>
  <si>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</si>
  <si>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</si>
  <si>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</si>
  <si>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</si>
  <si>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</si>
  <si>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0.70</t>
  </si>
  <si>
    <t>▲ 1.35</t>
  </si>
  <si>
    <t>国民健康保険特別会計</t>
  </si>
  <si>
    <t>一般会計</t>
  </si>
  <si>
    <t>介護保険特別会計</t>
  </si>
  <si>
    <t>下水道特別会計</t>
  </si>
  <si>
    <t>浄化槽設置管理事業特別会計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</si>
  <si>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</si>
  <si>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</si>
  <si>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</si>
  <si>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</si>
  <si>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</si>
  <si>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</si>
  <si>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</si>
  <si>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</si>
  <si>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</si>
  <si>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</si>
  <si>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秩父広域市町村圏組合</t>
    <rPh sb="0" eb="2">
      <t>チチブ</t>
    </rPh>
    <rPh sb="2" eb="4">
      <t>コウイキ</t>
    </rPh>
    <rPh sb="4" eb="7">
      <t>シチョウソン</t>
    </rPh>
    <rPh sb="7" eb="8">
      <t>ケン</t>
    </rPh>
    <rPh sb="8" eb="10">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</si>
  <si>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</si>
  <si>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</si>
  <si>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</si>
  <si>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</si>
  <si>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水道事業会計</t>
    <rPh sb="0" eb="2">
      <t>スイドウ</t>
    </rPh>
    <rPh sb="2" eb="4">
      <t>ジギョウ</t>
    </rPh>
    <rPh sb="4" eb="6">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</si>
  <si>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</si>
  <si>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</si>
  <si>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果樹公園あしがくぼ</t>
    <rPh sb="0" eb="2">
      <t>カジュ</t>
    </rPh>
    <rPh sb="2" eb="4">
      <t>コウエン</t>
    </rPh>
    <phoneticPr fontId="2"/>
  </si>
  <si>
    <t>地域福祉基金</t>
    <rPh sb="0" eb="2">
      <t>チイキ</t>
    </rPh>
    <rPh sb="2" eb="4">
      <t>フクシ</t>
    </rPh>
    <rPh sb="4" eb="6">
      <t>キキン</t>
    </rPh>
    <phoneticPr fontId="2"/>
  </si>
  <si>
    <t>地域振興拠点施設整備基金</t>
    <rPh sb="0" eb="2">
      <t>チイキ</t>
    </rPh>
    <rPh sb="2" eb="4">
      <t>シンコウ</t>
    </rPh>
    <rPh sb="4" eb="6">
      <t>キョテン</t>
    </rPh>
    <rPh sb="6" eb="8">
      <t>シセツ</t>
    </rPh>
    <rPh sb="8" eb="10">
      <t>セイビ</t>
    </rPh>
    <rPh sb="10" eb="12">
      <t>キキン</t>
    </rPh>
    <phoneticPr fontId="2"/>
  </si>
  <si>
    <t>国際交流基金</t>
    <rPh sb="0" eb="2">
      <t>コクサイ</t>
    </rPh>
    <rPh sb="2" eb="4">
      <t>コウリュウ</t>
    </rPh>
    <rPh sb="4" eb="6">
      <t>キキン</t>
    </rPh>
    <phoneticPr fontId="2"/>
  </si>
  <si>
    <t>浅見萬作老人援護基金</t>
    <rPh sb="0" eb="2">
      <t>アサミ</t>
    </rPh>
    <rPh sb="2" eb="4">
      <t>マンサク</t>
    </rPh>
    <rPh sb="4" eb="6">
      <t>ロウジン</t>
    </rPh>
    <rPh sb="6" eb="8">
      <t>エンゴ</t>
    </rPh>
    <rPh sb="8" eb="10">
      <t>キキン</t>
    </rPh>
    <phoneticPr fontId="2"/>
  </si>
  <si>
    <t>みどりの基金</t>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</si>
</sst>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824F-4EB7-955E-ADA5D0417E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72433</c:v>
                </c:pt>
                <c:pt idx="1">
                  <c:v>43541</c:v>
                </c:pt>
                <c:pt idx="2">
                  <c:v>60963</c:v>
                </c:pt>
                <c:pt idx="3">
                  <c:v>35012</c:v>
                </c:pt>
                <c:pt idx="4">
                  <c:v>21992</c:v>
                </c:pt>
              </c:numCache>
            </c:numRef>
          </c:val>
          <c:smooth val="0"/>
          <c:extLst>
            <c:ext xmlns:c16="http://schemas.microsoft.com/office/drawing/2014/chart" uri="{C3380CC4-5D6E-409C-BE32-E72D297353CC}">
              <c16:uniqueId val="{00000001-824F-4EB7-955E-ADA5D0417E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9.6999999999999993</c:v>
                </c:pt>
                <c:pt idx="1">
                  <c:v>6.85</c:v>
                </c:pt>
                <c:pt idx="2">
                  <c:v>6.87</c:v>
                </c:pt>
                <c:pt idx="3">
                  <c:v>8.3800000000000008</c:v>
                </c:pt>
                <c:pt idx="4">
                  <c:v>6.18</c:v>
                </c:pt>
              </c:numCache>
            </c:numRef>
          </c:val>
          <c:extLst>
            <c:ext xmlns:c16="http://schemas.microsoft.com/office/drawing/2014/chart" uri="{C3380CC4-5D6E-409C-BE32-E72D297353CC}">
              <c16:uniqueId val="{00000000-E6F3-426F-A6DA-68CB07C7D2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35.950000000000003</c:v>
                </c:pt>
                <c:pt idx="1">
                  <c:v>43.41</c:v>
                </c:pt>
                <c:pt idx="2">
                  <c:v>42.67</c:v>
                </c:pt>
                <c:pt idx="3">
                  <c:v>42.56</c:v>
                </c:pt>
                <c:pt idx="4">
                  <c:v>44.36</c:v>
                </c:pt>
              </c:numCache>
            </c:numRef>
          </c:val>
          <c:extLst>
            <c:ext xmlns:c16="http://schemas.microsoft.com/office/drawing/2014/chart" uri="{C3380CC4-5D6E-409C-BE32-E72D297353CC}">
              <c16:uniqueId val="{00000001-E6F3-426F-A6DA-68CB07C7D2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c:v>
                </c:pt>
                <c:pt idx="1">
                  <c:v>6.18</c:v>
                </c:pt>
                <c:pt idx="2">
                  <c:v>-1.35</c:v>
                </c:pt>
                <c:pt idx="3">
                  <c:v>1.53</c:v>
                </c:pt>
                <c:pt idx="4">
                  <c:v>0.56999999999999995</c:v>
                </c:pt>
              </c:numCache>
            </c:numRef>
          </c:val>
          <c:smooth val="0"/>
          <c:extLst>
            <c:ext xmlns:c16="http://schemas.microsoft.com/office/drawing/2014/chart" uri="{C3380CC4-5D6E-409C-BE32-E72D297353CC}">
              <c16:uniqueId val="{00000002-E6F3-426F-A6DA-68CB07C7D2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8.93</c:v>
                </c:pt>
                <c:pt idx="2">
                  <c:v>#N/A</c:v>
                </c:pt>
                <c:pt idx="3">
                  <c:v>8.7100000000000009</c:v>
                </c:pt>
                <c:pt idx="4">
                  <c:v>0</c:v>
                </c:pt>
                <c:pt idx="5">
                  <c:v>0</c:v>
                </c:pt>
                <c:pt idx="6">
                  <c:v>0</c:v>
                </c:pt>
                <c:pt idx="7">
                  <c:v>0</c:v>
                </c:pt>
                <c:pt idx="8">
                  <c:v>0</c:v>
                </c:pt>
                <c:pt idx="9">
                  <c:v>0</c:v>
                </c:pt>
              </c:numCache>
            </c:numRef>
          </c:val>
          <c:extLst>
            <c:ext xmlns:c16="http://schemas.microsoft.com/office/drawing/2014/chart" uri="{C3380CC4-5D6E-409C-BE32-E72D297353CC}">
              <c16:uniqueId val="{00000000-D677-4968-98D1-1E52547CA7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77-4968-98D1-1E52547CA77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677-4968-98D1-1E52547CA77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677-4968-98D1-1E52547CA77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0.03</c:v>
                </c:pt>
                <c:pt idx="8">
                  <c:v>#N/A</c:v>
                </c:pt>
                <c:pt idx="9">
                  <c:v>0.02</c:v>
                </c:pt>
              </c:numCache>
            </c:numRef>
          </c:val>
          <c:extLst>
            <c:ext xmlns:c16="http://schemas.microsoft.com/office/drawing/2014/chart" uri="{C3380CC4-5D6E-409C-BE32-E72D297353CC}">
              <c16:uniqueId val="{00000004-D677-4968-98D1-1E52547CA77E}"/>
            </c:ext>
          </c:extLst>
        </c:ser>
        <c:ser>
          <c:idx val="5"/>
          <c:order val="5"/>
          <c:tx>
            <c:strRef>
              <c:f>データシート!$A$32</c:f>
              <c:strCache>
                <c:ptCount val="1"/>
                <c:pt idx="0">
                  <c:v>浄化槽設置管理事業特別会計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0.23</c:v>
                </c:pt>
                <c:pt idx="2">
                  <c:v>#N/A</c:v>
                </c:pt>
                <c:pt idx="3">
                  <c:v>0.09</c:v>
                </c:pt>
                <c:pt idx="4">
                  <c:v>#N/A</c:v>
                </c:pt>
                <c:pt idx="5">
                  <c:v>0.16</c:v>
                </c:pt>
                <c:pt idx="6">
                  <c:v>#N/A</c:v>
                </c:pt>
                <c:pt idx="7">
                  <c:v>0.12</c:v>
                </c:pt>
                <c:pt idx="8">
                  <c:v>#N/A</c:v>
                </c:pt>
                <c:pt idx="9">
                  <c:v>0.13</c:v>
                </c:pt>
              </c:numCache>
            </c:numRef>
          </c:val>
          <c:extLst>
            <c:ext xmlns:c16="http://schemas.microsoft.com/office/drawing/2014/chart" uri="{C3380CC4-5D6E-409C-BE32-E72D297353CC}">
              <c16:uniqueId val="{00000005-D677-4968-98D1-1E52547CA77E}"/>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0.48</c:v>
                </c:pt>
                <c:pt idx="2">
                  <c:v>#N/A</c:v>
                </c:pt>
                <c:pt idx="3">
                  <c:v>0.59</c:v>
                </c:pt>
                <c:pt idx="4">
                  <c:v>#N/A</c:v>
                </c:pt>
                <c:pt idx="5">
                  <c:v>0.72</c:v>
                </c:pt>
                <c:pt idx="6">
                  <c:v>#N/A</c:v>
                </c:pt>
                <c:pt idx="7">
                  <c:v>0.48</c:v>
                </c:pt>
                <c:pt idx="8">
                  <c:v>#N/A</c:v>
                </c:pt>
                <c:pt idx="9">
                  <c:v>0.55000000000000004</c:v>
                </c:pt>
              </c:numCache>
            </c:numRef>
          </c:val>
          <c:extLst>
            <c:ext xmlns:c16="http://schemas.microsoft.com/office/drawing/2014/chart" uri="{C3380CC4-5D6E-409C-BE32-E72D297353CC}">
              <c16:uniqueId val="{00000006-D677-4968-98D1-1E52547CA77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0.67</c:v>
                </c:pt>
                <c:pt idx="2">
                  <c:v>#N/A</c:v>
                </c:pt>
                <c:pt idx="3">
                  <c:v>2.67</c:v>
                </c:pt>
                <c:pt idx="4">
                  <c:v>#N/A</c:v>
                </c:pt>
                <c:pt idx="5">
                  <c:v>2.31</c:v>
                </c:pt>
                <c:pt idx="6">
                  <c:v>#N/A</c:v>
                </c:pt>
                <c:pt idx="7">
                  <c:v>1.94</c:v>
                </c:pt>
                <c:pt idx="8">
                  <c:v>#N/A</c:v>
                </c:pt>
                <c:pt idx="9">
                  <c:v>1.73</c:v>
                </c:pt>
              </c:numCache>
            </c:numRef>
          </c:val>
          <c:extLst>
            <c:ext xmlns:c16="http://schemas.microsoft.com/office/drawing/2014/chart" uri="{C3380CC4-5D6E-409C-BE32-E72D297353CC}">
              <c16:uniqueId val="{00000007-D677-4968-98D1-1E52547CA77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9.6999999999999993</c:v>
                </c:pt>
                <c:pt idx="2">
                  <c:v>#N/A</c:v>
                </c:pt>
                <c:pt idx="3">
                  <c:v>6.84</c:v>
                </c:pt>
                <c:pt idx="4">
                  <c:v>#N/A</c:v>
                </c:pt>
                <c:pt idx="5">
                  <c:v>6.86</c:v>
                </c:pt>
                <c:pt idx="6">
                  <c:v>#N/A</c:v>
                </c:pt>
                <c:pt idx="7">
                  <c:v>8.3699999999999992</c:v>
                </c:pt>
                <c:pt idx="8">
                  <c:v>#N/A</c:v>
                </c:pt>
                <c:pt idx="9">
                  <c:v>6.17</c:v>
                </c:pt>
              </c:numCache>
            </c:numRef>
          </c:val>
          <c:extLst>
            <c:ext xmlns:c16="http://schemas.microsoft.com/office/drawing/2014/chart" uri="{C3380CC4-5D6E-409C-BE32-E72D297353CC}">
              <c16:uniqueId val="{00000008-D677-4968-98D1-1E52547CA77E}"/>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3.46</c:v>
                </c:pt>
                <c:pt idx="2">
                  <c:v>#N/A</c:v>
                </c:pt>
                <c:pt idx="3">
                  <c:v>4.1100000000000003</c:v>
                </c:pt>
                <c:pt idx="4">
                  <c:v>#N/A</c:v>
                </c:pt>
                <c:pt idx="5">
                  <c:v>5.87</c:v>
                </c:pt>
                <c:pt idx="6">
                  <c:v>#N/A</c:v>
                </c:pt>
                <c:pt idx="7">
                  <c:v>6.88</c:v>
                </c:pt>
                <c:pt idx="8">
                  <c:v>#N/A</c:v>
                </c:pt>
                <c:pt idx="9">
                  <c:v>6.74</c:v>
                </c:pt>
              </c:numCache>
            </c:numRef>
          </c:val>
          <c:extLst>
            <c:ext xmlns:c16="http://schemas.microsoft.com/office/drawing/2014/chart" uri="{C3380CC4-5D6E-409C-BE32-E72D297353CC}">
              <c16:uniqueId val="{00000009-D677-4968-98D1-1E52547CA77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238</c:v>
                </c:pt>
                <c:pt idx="5">
                  <c:v>233</c:v>
                </c:pt>
                <c:pt idx="8">
                  <c:v>238</c:v>
                </c:pt>
                <c:pt idx="11">
                  <c:v>248</c:v>
                </c:pt>
                <c:pt idx="14">
                  <c:v>255</c:v>
                </c:pt>
              </c:numCache>
            </c:numRef>
          </c:val>
          <c:extLst>
            <c:ext xmlns:c16="http://schemas.microsoft.com/office/drawing/2014/chart" uri="{C3380CC4-5D6E-409C-BE32-E72D297353CC}">
              <c16:uniqueId val="{00000000-A03B-4849-BBBC-B74DEECE68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03B-4849-BBBC-B74DEECE68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03B-4849-BBBC-B74DEECE68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c:v>
                </c:pt>
                <c:pt idx="3">
                  <c:v>14</c:v>
                </c:pt>
                <c:pt idx="6">
                  <c:v>30</c:v>
                </c:pt>
                <c:pt idx="9">
                  <c:v>33</c:v>
                </c:pt>
                <c:pt idx="12">
                  <c:v>33</c:v>
                </c:pt>
              </c:numCache>
            </c:numRef>
          </c:val>
          <c:extLst>
            <c:ext xmlns:c16="http://schemas.microsoft.com/office/drawing/2014/chart" uri="{C3380CC4-5D6E-409C-BE32-E72D297353CC}">
              <c16:uniqueId val="{00000003-A03B-4849-BBBC-B74DEECE68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84</c:v>
                </c:pt>
                <c:pt idx="3">
                  <c:v>86</c:v>
                </c:pt>
                <c:pt idx="6">
                  <c:v>77</c:v>
                </c:pt>
                <c:pt idx="9">
                  <c:v>77</c:v>
                </c:pt>
                <c:pt idx="12">
                  <c:v>78</c:v>
                </c:pt>
              </c:numCache>
            </c:numRef>
          </c:val>
          <c:extLst>
            <c:ext xmlns:c16="http://schemas.microsoft.com/office/drawing/2014/chart" uri="{C3380CC4-5D6E-409C-BE32-E72D297353CC}">
              <c16:uniqueId val="{00000004-A03B-4849-BBBC-B74DEECE68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3B-4849-BBBC-B74DEECE68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3B-4849-BBBC-B74DEECE68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294</c:v>
                </c:pt>
                <c:pt idx="3">
                  <c:v>279</c:v>
                </c:pt>
                <c:pt idx="6">
                  <c:v>295</c:v>
                </c:pt>
                <c:pt idx="9">
                  <c:v>293</c:v>
                </c:pt>
                <c:pt idx="12">
                  <c:v>291</c:v>
                </c:pt>
              </c:numCache>
            </c:numRef>
          </c:val>
          <c:extLst>
            <c:ext xmlns:c16="http://schemas.microsoft.com/office/drawing/2014/chart" uri="{C3380CC4-5D6E-409C-BE32-E72D297353CC}">
              <c16:uniqueId val="{00000007-A03B-4849-BBBC-B74DEECE680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147</c:v>
                </c:pt>
                <c:pt idx="2">
                  <c:v>#N/A</c:v>
                </c:pt>
                <c:pt idx="3">
                  <c:v>#N/A</c:v>
                </c:pt>
                <c:pt idx="4">
                  <c:v>146</c:v>
                </c:pt>
                <c:pt idx="5">
                  <c:v>#N/A</c:v>
                </c:pt>
                <c:pt idx="6">
                  <c:v>#N/A</c:v>
                </c:pt>
                <c:pt idx="7">
                  <c:v>164</c:v>
                </c:pt>
                <c:pt idx="8">
                  <c:v>#N/A</c:v>
                </c:pt>
                <c:pt idx="9">
                  <c:v>#N/A</c:v>
                </c:pt>
                <c:pt idx="10">
                  <c:v>155</c:v>
                </c:pt>
                <c:pt idx="11">
                  <c:v>#N/A</c:v>
                </c:pt>
                <c:pt idx="12">
                  <c:v>#N/A</c:v>
                </c:pt>
                <c:pt idx="13">
                  <c:v>147</c:v>
                </c:pt>
                <c:pt idx="14">
                  <c:v>#N/A</c:v>
                </c:pt>
              </c:numCache>
            </c:numRef>
          </c:val>
          <c:smooth val="0"/>
          <c:extLst>
            <c:ext xmlns:c16="http://schemas.microsoft.com/office/drawing/2014/chart" uri="{C3380CC4-5D6E-409C-BE32-E72D297353CC}">
              <c16:uniqueId val="{00000008-A03B-4849-BBBC-B74DEECE680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3125</c:v>
                </c:pt>
                <c:pt idx="5">
                  <c:v>3192</c:v>
                </c:pt>
                <c:pt idx="8">
                  <c:v>3187</c:v>
                </c:pt>
                <c:pt idx="11">
                  <c:v>3161</c:v>
                </c:pt>
                <c:pt idx="14">
                  <c:v>3143</c:v>
                </c:pt>
              </c:numCache>
            </c:numRef>
          </c:val>
          <c:extLst>
            <c:ext xmlns:c16="http://schemas.microsoft.com/office/drawing/2014/chart" uri="{C3380CC4-5D6E-409C-BE32-E72D297353CC}">
              <c16:uniqueId val="{00000000-F183-494C-8F32-FFD054CEFF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183-494C-8F32-FFD054CEFF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1115</c:v>
                </c:pt>
                <c:pt idx="5">
                  <c:v>1313</c:v>
                </c:pt>
                <c:pt idx="8">
                  <c:v>1341</c:v>
                </c:pt>
                <c:pt idx="11">
                  <c:v>1343</c:v>
                </c:pt>
                <c:pt idx="14">
                  <c:v>1417</c:v>
                </c:pt>
              </c:numCache>
            </c:numRef>
          </c:val>
          <c:extLst>
            <c:ext xmlns:c16="http://schemas.microsoft.com/office/drawing/2014/chart" uri="{C3380CC4-5D6E-409C-BE32-E72D297353CC}">
              <c16:uniqueId val="{00000002-F183-494C-8F32-FFD054CEFF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83-494C-8F32-FFD054CEFF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183-494C-8F32-FFD054CEFF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83-494C-8F32-FFD054CEFF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718</c:v>
                </c:pt>
                <c:pt idx="3">
                  <c:v>675</c:v>
                </c:pt>
                <c:pt idx="6">
                  <c:v>726</c:v>
                </c:pt>
                <c:pt idx="9">
                  <c:v>719</c:v>
                </c:pt>
                <c:pt idx="12">
                  <c:v>698</c:v>
                </c:pt>
              </c:numCache>
            </c:numRef>
          </c:val>
          <c:extLst>
            <c:ext xmlns:c16="http://schemas.microsoft.com/office/drawing/2014/chart" uri="{C3380CC4-5D6E-409C-BE32-E72D297353CC}">
              <c16:uniqueId val="{00000006-F183-494C-8F32-FFD054CEFF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190</c:v>
                </c:pt>
                <c:pt idx="3">
                  <c:v>218</c:v>
                </c:pt>
                <c:pt idx="6">
                  <c:v>288</c:v>
                </c:pt>
                <c:pt idx="9">
                  <c:v>268</c:v>
                </c:pt>
                <c:pt idx="12">
                  <c:v>292</c:v>
                </c:pt>
              </c:numCache>
            </c:numRef>
          </c:val>
          <c:extLst>
            <c:ext xmlns:c16="http://schemas.microsoft.com/office/drawing/2014/chart" uri="{C3380CC4-5D6E-409C-BE32-E72D297353CC}">
              <c16:uniqueId val="{00000007-F183-494C-8F32-FFD054CEFF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1480</c:v>
                </c:pt>
                <c:pt idx="3">
                  <c:v>1497</c:v>
                </c:pt>
                <c:pt idx="6">
                  <c:v>1291</c:v>
                </c:pt>
                <c:pt idx="9">
                  <c:v>1277</c:v>
                </c:pt>
                <c:pt idx="12">
                  <c:v>1254</c:v>
                </c:pt>
              </c:numCache>
            </c:numRef>
          </c:val>
          <c:extLst>
            <c:ext xmlns:c16="http://schemas.microsoft.com/office/drawing/2014/chart" uri="{C3380CC4-5D6E-409C-BE32-E72D297353CC}">
              <c16:uniqueId val="{00000008-F183-494C-8F32-FFD054CEFF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183-494C-8F32-FFD054CEFF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3084</c:v>
                </c:pt>
                <c:pt idx="3">
                  <c:v>3157</c:v>
                </c:pt>
                <c:pt idx="6">
                  <c:v>3181</c:v>
                </c:pt>
                <c:pt idx="9">
                  <c:v>3126</c:v>
                </c:pt>
                <c:pt idx="12">
                  <c:v>3107</c:v>
                </c:pt>
              </c:numCache>
            </c:numRef>
          </c:val>
          <c:extLst>
            <c:ext xmlns:c16="http://schemas.microsoft.com/office/drawing/2014/chart" uri="{C3380CC4-5D6E-409C-BE32-E72D297353CC}">
              <c16:uniqueId val="{0000000A-F183-494C-8F32-FFD054CEFF6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1231</c:v>
                </c:pt>
                <c:pt idx="2">
                  <c:v>#N/A</c:v>
                </c:pt>
                <c:pt idx="3">
                  <c:v>#N/A</c:v>
                </c:pt>
                <c:pt idx="4">
                  <c:v>1041</c:v>
                </c:pt>
                <c:pt idx="5">
                  <c:v>#N/A</c:v>
                </c:pt>
                <c:pt idx="6">
                  <c:v>#N/A</c:v>
                </c:pt>
                <c:pt idx="7">
                  <c:v>958</c:v>
                </c:pt>
                <c:pt idx="8">
                  <c:v>#N/A</c:v>
                </c:pt>
                <c:pt idx="9">
                  <c:v>#N/A</c:v>
                </c:pt>
                <c:pt idx="10">
                  <c:v>886</c:v>
                </c:pt>
                <c:pt idx="11">
                  <c:v>#N/A</c:v>
                </c:pt>
                <c:pt idx="12">
                  <c:v>#N/A</c:v>
                </c:pt>
                <c:pt idx="13">
                  <c:v>791</c:v>
                </c:pt>
                <c:pt idx="14">
                  <c:v>#N/A</c:v>
                </c:pt>
              </c:numCache>
            </c:numRef>
          </c:val>
          <c:smooth val="0"/>
          <c:extLst>
            <c:ext xmlns:c16="http://schemas.microsoft.com/office/drawing/2014/chart" uri="{C3380CC4-5D6E-409C-BE32-E72D297353CC}">
              <c16:uniqueId val="{0000000B-F183-494C-8F32-FFD054CEFF6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993</c:v>
                </c:pt>
                <c:pt idx="1">
                  <c:v>993</c:v>
                </c:pt>
                <c:pt idx="2">
                  <c:v>1055</c:v>
                </c:pt>
              </c:numCache>
            </c:numRef>
          </c:val>
          <c:extLst>
            <c:ext xmlns:c16="http://schemas.microsoft.com/office/drawing/2014/chart" uri="{C3380CC4-5D6E-409C-BE32-E72D297353CC}">
              <c16:uniqueId val="{00000000-9ECE-4F1A-81F7-4D3B5922CF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44</c:v>
                </c:pt>
                <c:pt idx="1">
                  <c:v>49</c:v>
                </c:pt>
                <c:pt idx="2">
                  <c:v>54</c:v>
                </c:pt>
              </c:numCache>
            </c:numRef>
          </c:val>
          <c:extLst>
            <c:ext xmlns:c16="http://schemas.microsoft.com/office/drawing/2014/chart" uri="{C3380CC4-5D6E-409C-BE32-E72D297353CC}">
              <c16:uniqueId val="{00000001-9ECE-4F1A-81F7-4D3B5922CF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67</c:v>
                </c:pt>
                <c:pt idx="1">
                  <c:v>65</c:v>
                </c:pt>
                <c:pt idx="2">
                  <c:v>61</c:v>
                </c:pt>
              </c:numCache>
            </c:numRef>
          </c:val>
          <c:extLst>
            <c:ext xmlns:c16="http://schemas.microsoft.com/office/drawing/2014/chart" uri="{C3380CC4-5D6E-409C-BE32-E72D297353CC}">
              <c16:uniqueId val="{00000002-9ECE-4F1A-81F7-4D3B5922CFF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埼玉県横瀬町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新規借入を抑えられている一方で、既発行地方債の順調な元利償還が進んでいる。また、基準財政需要額に算入された公債費の増及び災害復旧費等に係る基準財政需要額の増により実質公債費率の分子は、</a:t>
          </a:r>
          <a:r>
            <a:rPr kumimoji="1" lang="en-US" altLang="ja-JP" sz="1200">
              <a:latin typeface="ＭＳ ゴシック" pitchFamily="49" charset="-128"/>
              <a:ea typeface="ＭＳ ゴシック" pitchFamily="49" charset="-128"/>
            </a:rPr>
            <a:t>7.8</a:t>
          </a:r>
          <a:r>
            <a:rPr kumimoji="1" lang="ja-JP" altLang="en-US" sz="1200">
              <a:latin typeface="ＭＳ ゴシック" pitchFamily="49" charset="-128"/>
              <a:ea typeface="ＭＳ ゴシック" pitchFamily="49" charset="-128"/>
            </a:rPr>
            <a:t>百万円の減となり、実質公債費比率は単年度で</a:t>
          </a:r>
          <a:r>
            <a:rPr kumimoji="1" lang="en-US" altLang="ja-JP" sz="1200">
              <a:latin typeface="ＭＳ ゴシック" pitchFamily="49" charset="-128"/>
              <a:ea typeface="ＭＳ ゴシック" pitchFamily="49" charset="-128"/>
            </a:rPr>
            <a:t>0.5</a:t>
          </a:r>
          <a:r>
            <a:rPr kumimoji="1" lang="ja-JP" altLang="en-US" sz="1200">
              <a:latin typeface="ＭＳ ゴシック" pitchFamily="49" charset="-128"/>
              <a:ea typeface="ＭＳ ゴシック" pitchFamily="49" charset="-128"/>
            </a:rPr>
            <a:t>％減の</a:t>
          </a:r>
          <a:r>
            <a:rPr kumimoji="1" lang="en-US" altLang="ja-JP" sz="1200">
              <a:latin typeface="ＭＳ ゴシック" pitchFamily="49" charset="-128"/>
              <a:ea typeface="ＭＳ ゴシック" pitchFamily="49" charset="-128"/>
            </a:rPr>
            <a:t>6.9</a:t>
          </a:r>
          <a:r>
            <a:rPr kumimoji="1" lang="ja-JP" altLang="en-US" sz="1200">
              <a:latin typeface="ＭＳ ゴシック" pitchFamily="49" charset="-128"/>
              <a:ea typeface="ＭＳ ゴシック" pitchFamily="49" charset="-128"/>
            </a:rPr>
            <a:t>％となっている。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２年度から小学校の改築が予定されており、今後多額の起債も見込まれるため、実質公債費比率も上昇が見込まれるが、世代間負担の公平化と公債費負担の平準化の観点から、適切な償還期間を設定し、実質公債費比率の急激な上昇の防止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埼玉県横瀬町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借入の抑制及び既発行地方債の順調な元利償還による地方債現在高の減、公営企業会計等の地方債元金償還金に対する繰入見込額の減、退職手当負担見込額の減、充当可能な基金額の増などにより、将来負担比率の分子は</a:t>
          </a:r>
          <a:r>
            <a:rPr kumimoji="1" lang="en-US" altLang="ja-JP" sz="1400">
              <a:latin typeface="ＭＳ ゴシック" pitchFamily="49" charset="-128"/>
              <a:ea typeface="ＭＳ ゴシック" pitchFamily="49" charset="-128"/>
            </a:rPr>
            <a:t>94,384</a:t>
          </a:r>
          <a:r>
            <a:rPr kumimoji="1" lang="ja-JP" altLang="en-US" sz="1400">
              <a:latin typeface="ＭＳ ゴシック" pitchFamily="49" charset="-128"/>
              <a:ea typeface="ＭＳ ゴシック" pitchFamily="49" charset="-128"/>
            </a:rPr>
            <a:t>千円の減となり、将来負担比率は前年度に比べ</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％減の</a:t>
          </a:r>
          <a:r>
            <a:rPr kumimoji="1" lang="en-US" altLang="ja-JP" sz="1400">
              <a:latin typeface="ＭＳ ゴシック" pitchFamily="49" charset="-128"/>
              <a:ea typeface="ＭＳ ゴシック" pitchFamily="49" charset="-128"/>
            </a:rPr>
            <a:t>37.2</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２年度から小学校の改築が予定されており、今後多額の起債も見込まれるため、実質公債費比率同様、将来負担比率も上昇が見込まれる。財政調整基金の着実な積立及び下水道事業の起債の抑制を図り、将来負担比率の急激な上昇の防止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埼玉県横瀬町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その他特定目的基金においては、事業実施における財源の確保のため取崩し額が多く、対前年で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千円の減額となった。一方、減債基金は例年同様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千円積み立て、財政調整基金は最終的に取崩しを行わず、前年度繰越金（決算剰余金）を主な原資として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から予定されている小学校の改築に伴い、財源として多額の財政調整基金の取崩しが見込まれる。条例に従い、積立・保管・取崩が適切に執行され、かつ、その設置目的に従った事業が適切に遂行できるよう、全ての基金においてより一層の計画的な運用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浅見萬作老人援護基金・・・・・・老人援護のため設置される基金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国際交流基金・・・・・・・・・・町民の教養の向上、国際的視野をもつ人材の育成、町の国際交流事業を推進するため設置する基金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地域福祉基金・・・・・・・・・・在宅福祉の推進など、地域における保健福祉活動の振興を図るため設置する基金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地域福祉拠点施設整備基金・・・・横瀬町地域振興拠点施設（道の駅果樹公園あしがくぼ）を整備する財源に充てるため設置する基金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みどりの基金・・・・・・・・・・緑化の推進及び緑の保全を図り、緑豊かなまちづくりに資するため設置する基金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浅見萬作老人援護基金：増減なし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国際交流基金：中学生国際交流事業の実施に当たり、財源確保のために基金を取り崩したが、ふるさと納税寄附実績から寄付金の一部を基金へ積み立てたため、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地域福祉基金：町社協補助金、健康長寿祝金事業の実施に当たり、財源の確保のために基金を取り崩したため、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地域福祉拠点施設整備基金：地域振興拠点施設の施設改修等の実施に当たり、財源の確保のために基金を取り崩したため、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みどりの基金：みどりの募金運動交付金の一部を積み立てたため、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その他特定目的基金においては種別としてほとんどが取崩し型のものであるため、各基金の使途について今後の財源確保における見通しを立てた上で、積立て及び取崩しによる基金の運用を行っていく。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財政状況より、取り崩しなく積み立てたため、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から予定されている小学校の改築に伴い、財源として多額の財政調整基金の取崩しが避けられず、中期的（令和５年度目途）には４億円程度まで減少する見込みである。今後も健全な財政運営により単年度収支の黒字を継続させ、着実な基金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既存借入分の地方債元利償還が順調に行われており、基金の取り崩しなく積み立てたため、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急を要する財源不足、繰上償還及び地方税の減収等の償還に充てるため、今後も継続した積立てを行っていく。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埼玉県横瀬町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8,322
8,262
49.36
3,406,515
3,259,621
146,894
2,378,118
3,107,256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年度は、企業の業績向上による法人関係税の増収により、単年度の財政力指数が前年度と比べ</a:t>
          </a:r>
          <a:r>
            <a:rPr kumimoji="1" lang="en-US" altLang="ja-JP" sz="1300">
              <a:latin typeface="ＭＳ Ｐゴシック" panose="020B0600070205080204" pitchFamily="50" charset="-128"/>
              <a:ea typeface="ＭＳ Ｐゴシック" panose="020B0600070205080204" pitchFamily="50" charset="-128"/>
            </a:rPr>
            <a:t>0.016</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か年平均においての財政力指数も</a:t>
          </a:r>
          <a:r>
            <a:rPr kumimoji="1" lang="en-US" altLang="ja-JP" sz="1300">
              <a:latin typeface="ＭＳ Ｐゴシック" panose="020B0600070205080204" pitchFamily="50" charset="-128"/>
              <a:ea typeface="ＭＳ Ｐゴシック" panose="020B0600070205080204" pitchFamily="50" charset="-128"/>
            </a:rPr>
            <a:t>0.007</a:t>
          </a:r>
          <a:r>
            <a:rPr kumimoji="1" lang="ja-JP" altLang="en-US" sz="1300">
              <a:latin typeface="ＭＳ Ｐゴシック" panose="020B0600070205080204" pitchFamily="50" charset="-128"/>
              <a:ea typeface="ＭＳ Ｐゴシック" panose="020B0600070205080204" pitchFamily="50" charset="-128"/>
            </a:rPr>
            <a:t>％の増となった。類似団体平均を上回っているが、引き続き人口減少に備えた施策を展開し、財政基盤の強化に努める。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36891</xdr:rowOff>
    </xdr:to>
    <xdr:cxnSp macro="">
      <xdr:nvCxnSpPr>
        <xdr:cNvPr id="70" name="直線コネクタ 69"/>
        <xdr:cNvCxnSpPr/>
      </xdr:nvCxnSpPr>
      <xdr:spPr>
        <a:xfrm flipV="1">
          <a:off x="4114800" y="72263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36891</xdr:rowOff>
    </xdr:to>
    <xdr:cxnSp macro="">
      <xdr:nvCxnSpPr>
        <xdr:cNvPr id="73" name="直線コネクタ 72"/>
        <xdr:cNvCxnSpPr/>
      </xdr:nvCxnSpPr>
      <xdr:spPr>
        <a:xfrm>
          <a:off x="3225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6" name="直線コネクタ 75"/>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13909</xdr:rowOff>
    </xdr:from>
    <xdr:to>
      <xdr:col>11</xdr:col>
      <xdr:colOff>31750</xdr:colOff>
      <xdr:row>42</xdr:row>
      <xdr:rowOff>25400</xdr:rowOff>
    </xdr:to>
    <xdr:cxnSp macro="">
      <xdr:nvCxnSpPr>
        <xdr:cNvPr id="79" name="直線コネクタ 78"/>
        <xdr:cNvCxnSpPr/>
      </xdr:nvCxnSpPr>
      <xdr:spPr>
        <a:xfrm>
          <a:off x="1447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81" name="テキスト ボックス 80"/>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9" name="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90"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157541</xdr:rowOff>
    </xdr:from>
    <xdr:to>
      <xdr:col>19</xdr:col>
      <xdr:colOff>184150</xdr:colOff>
      <xdr:row>42</xdr:row>
      <xdr:rowOff>87691</xdr:rowOff>
    </xdr:to>
    <xdr:sp macro="" textlink="">
      <xdr:nvSpPr>
        <xdr:cNvPr id="91" name="楕円 90"/>
        <xdr:cNvSpPr/>
      </xdr:nvSpPr>
      <xdr:spPr>
        <a:xfrm>
          <a:off x="4064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92" name="テキスト ボックス 91"/>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3" name="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4" name="テキスト ボックス 93"/>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5" name="楕円 94"/>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6" name="テキスト ボックス 95"/>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97" name="楕円 96"/>
        <xdr:cNvSpPr/>
      </xdr:nvSpPr>
      <xdr:spPr>
        <a:xfrm>
          <a:off x="1397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98" name="テキスト ボックス 97"/>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ついては年々増加傾向にあるものの、公債費については減少傾向にあり、経常収支比率は類似団体平均・全国平均・埼玉県平均いずれと比べても下回っている。特に公債費の減少は、財政措置のある地方債のみの起債を徹底しているため、必要最小限に借入を抑えられていることが大きな要因である。今後も、</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の導入や民間委託等による事務の効率化を図り、人件費（主に時間外手当）をはじめとする義務的経費の削減に努める。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77851</xdr:rowOff>
    </xdr:from>
    <xdr:to>
      <xdr:col>23</xdr:col>
      <xdr:colOff>133350</xdr:colOff>
      <xdr:row>65</xdr:row>
      <xdr:rowOff>106807</xdr:rowOff>
    </xdr:to>
    <xdr:cxnSp macro="">
      <xdr:nvCxnSpPr>
        <xdr:cNvPr id="131" name="直線コネクタ 130"/>
        <xdr:cNvCxnSpPr/>
      </xdr:nvCxnSpPr>
      <xdr:spPr>
        <a:xfrm>
          <a:off x="4114800" y="11222101"/>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77851</xdr:rowOff>
    </xdr:from>
    <xdr:to>
      <xdr:col>19</xdr:col>
      <xdr:colOff>133350</xdr:colOff>
      <xdr:row>65</xdr:row>
      <xdr:rowOff>104394</xdr:rowOff>
    </xdr:to>
    <xdr:cxnSp macro="">
      <xdr:nvCxnSpPr>
        <xdr:cNvPr id="134" name="直線コネクタ 133"/>
        <xdr:cNvCxnSpPr/>
      </xdr:nvCxnSpPr>
      <xdr:spPr>
        <a:xfrm flipV="1">
          <a:off x="3225800" y="11222101"/>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104394</xdr:rowOff>
    </xdr:to>
    <xdr:cxnSp macro="">
      <xdr:nvCxnSpPr>
        <xdr:cNvPr id="137" name="直線コネクタ 136"/>
        <xdr:cNvCxnSpPr/>
      </xdr:nvCxnSpPr>
      <xdr:spPr>
        <a:xfrm>
          <a:off x="2336800" y="1115695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73025</xdr:rowOff>
    </xdr:to>
    <xdr:cxnSp macro="">
      <xdr:nvCxnSpPr>
        <xdr:cNvPr id="140" name="直線コネクタ 139"/>
        <xdr:cNvCxnSpPr/>
      </xdr:nvCxnSpPr>
      <xdr:spPr>
        <a:xfrm flipV="1">
          <a:off x="1447800" y="111569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4" name="テキスト ボックス 143"/>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56007</xdr:rowOff>
    </xdr:from>
    <xdr:to>
      <xdr:col>23</xdr:col>
      <xdr:colOff>184150</xdr:colOff>
      <xdr:row>65</xdr:row>
      <xdr:rowOff>157607</xdr:rowOff>
    </xdr:to>
    <xdr:sp macro="" textlink="">
      <xdr:nvSpPr>
        <xdr:cNvPr id="150" name="楕円 149"/>
        <xdr:cNvSpPr/>
      </xdr:nvSpPr>
      <xdr:spPr>
        <a:xfrm>
          <a:off x="4902200" y="112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72534</xdr:rowOff>
    </xdr:from>
    <xdr:ext cx="762000" cy="259045"/>
    <xdr:sp macro="" textlink="">
      <xdr:nvSpPr>
        <xdr:cNvPr id="151" name="財政構造の弾力性該当値テキスト"/>
        <xdr:cNvSpPr txBox="1"/>
      </xdr:nvSpPr>
      <xdr:spPr>
        <a:xfrm>
          <a:off x="5041900" y="1104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27051</xdr:rowOff>
    </xdr:from>
    <xdr:to>
      <xdr:col>19</xdr:col>
      <xdr:colOff>184150</xdr:colOff>
      <xdr:row>65</xdr:row>
      <xdr:rowOff>128651</xdr:rowOff>
    </xdr:to>
    <xdr:sp macro="" textlink="">
      <xdr:nvSpPr>
        <xdr:cNvPr id="152" name="楕円 151"/>
        <xdr:cNvSpPr/>
      </xdr:nvSpPr>
      <xdr:spPr>
        <a:xfrm>
          <a:off x="4064000" y="111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138828</xdr:rowOff>
    </xdr:from>
    <xdr:ext cx="736600" cy="259045"/>
    <xdr:sp macro="" textlink="">
      <xdr:nvSpPr>
        <xdr:cNvPr id="153" name="テキスト ボックス 152"/>
        <xdr:cNvSpPr txBox="1"/>
      </xdr:nvSpPr>
      <xdr:spPr>
        <a:xfrm>
          <a:off x="3733800" y="10940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53594</xdr:rowOff>
    </xdr:from>
    <xdr:to>
      <xdr:col>15</xdr:col>
      <xdr:colOff>133350</xdr:colOff>
      <xdr:row>65</xdr:row>
      <xdr:rowOff>155194</xdr:rowOff>
    </xdr:to>
    <xdr:sp macro="" textlink="">
      <xdr:nvSpPr>
        <xdr:cNvPr id="154" name="楕円 153"/>
        <xdr:cNvSpPr/>
      </xdr:nvSpPr>
      <xdr:spPr>
        <a:xfrm>
          <a:off x="3175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139971</xdr:rowOff>
    </xdr:from>
    <xdr:ext cx="762000" cy="259045"/>
    <xdr:sp macro="" textlink="">
      <xdr:nvSpPr>
        <xdr:cNvPr id="155" name="テキスト ボックス 154"/>
        <xdr:cNvSpPr txBox="1"/>
      </xdr:nvSpPr>
      <xdr:spPr>
        <a:xfrm>
          <a:off x="2844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6" name="楕円 155"/>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73677</xdr:rowOff>
    </xdr:from>
    <xdr:ext cx="762000" cy="259045"/>
    <xdr:sp macro="" textlink="">
      <xdr:nvSpPr>
        <xdr:cNvPr id="157" name="テキスト ボックス 156"/>
        <xdr:cNvSpPr txBox="1"/>
      </xdr:nvSpPr>
      <xdr:spPr>
        <a:xfrm>
          <a:off x="1955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22225</xdr:rowOff>
    </xdr:from>
    <xdr:to>
      <xdr:col>7</xdr:col>
      <xdr:colOff>31750</xdr:colOff>
      <xdr:row>65</xdr:row>
      <xdr:rowOff>123825</xdr:rowOff>
    </xdr:to>
    <xdr:sp macro="" textlink="">
      <xdr:nvSpPr>
        <xdr:cNvPr id="158" name="楕円 157"/>
        <xdr:cNvSpPr/>
      </xdr:nvSpPr>
      <xdr:spPr>
        <a:xfrm>
          <a:off x="1397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134002</xdr:rowOff>
    </xdr:from>
    <xdr:ext cx="762000" cy="259045"/>
    <xdr:sp macro="" textlink="">
      <xdr:nvSpPr>
        <xdr:cNvPr id="159" name="テキスト ボックス 158"/>
        <xdr:cNvSpPr txBox="1"/>
      </xdr:nvSpPr>
      <xdr:spPr>
        <a:xfrm>
          <a:off x="1066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類似団体平均を大きく下回っているものの、町の人口が毎年度減少となっていることに対し、人件費及び物件費等の決算額はほぼ横ばいであるため、人口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に対する人件費・物件費等の決算額は前年度に比べ増加している。今後見込まれる施設の老朽化による維持補修費の増加を抑えるため、計画的に更新・長寿命化等施設整備を行い、経常コストの減少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76332</xdr:rowOff>
    </xdr:from>
    <xdr:to>
      <xdr:col>23</xdr:col>
      <xdr:colOff>133350</xdr:colOff>
      <xdr:row>81</xdr:row>
      <xdr:rowOff>101966</xdr:rowOff>
    </xdr:to>
    <xdr:cxnSp macro="">
      <xdr:nvCxnSpPr>
        <xdr:cNvPr id="194" name="直線コネクタ 193"/>
        <xdr:cNvCxnSpPr/>
      </xdr:nvCxnSpPr>
      <xdr:spPr>
        <a:xfrm>
          <a:off x="4114800" y="13963782"/>
          <a:ext cx="838200" cy="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76332</xdr:rowOff>
    </xdr:from>
    <xdr:to>
      <xdr:col>19</xdr:col>
      <xdr:colOff>133350</xdr:colOff>
      <xdr:row>81</xdr:row>
      <xdr:rowOff>88850</xdr:rowOff>
    </xdr:to>
    <xdr:cxnSp macro="">
      <xdr:nvCxnSpPr>
        <xdr:cNvPr id="197" name="直線コネクタ 196"/>
        <xdr:cNvCxnSpPr/>
      </xdr:nvCxnSpPr>
      <xdr:spPr>
        <a:xfrm flipV="1">
          <a:off x="3225800" y="13963782"/>
          <a:ext cx="8890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59449</xdr:rowOff>
    </xdr:from>
    <xdr:to>
      <xdr:col>15</xdr:col>
      <xdr:colOff>82550</xdr:colOff>
      <xdr:row>81</xdr:row>
      <xdr:rowOff>88850</xdr:rowOff>
    </xdr:to>
    <xdr:cxnSp macro="">
      <xdr:nvCxnSpPr>
        <xdr:cNvPr id="200" name="直線コネクタ 199"/>
        <xdr:cNvCxnSpPr/>
      </xdr:nvCxnSpPr>
      <xdr:spPr>
        <a:xfrm>
          <a:off x="2336800" y="13946899"/>
          <a:ext cx="889000" cy="2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45577</xdr:rowOff>
    </xdr:from>
    <xdr:to>
      <xdr:col>11</xdr:col>
      <xdr:colOff>31750</xdr:colOff>
      <xdr:row>81</xdr:row>
      <xdr:rowOff>59449</xdr:rowOff>
    </xdr:to>
    <xdr:cxnSp macro="">
      <xdr:nvCxnSpPr>
        <xdr:cNvPr id="203" name="直線コネクタ 202"/>
        <xdr:cNvCxnSpPr/>
      </xdr:nvCxnSpPr>
      <xdr:spPr>
        <a:xfrm>
          <a:off x="1447800" y="13933027"/>
          <a:ext cx="889000" cy="1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51166</xdr:rowOff>
    </xdr:from>
    <xdr:to>
      <xdr:col>23</xdr:col>
      <xdr:colOff>184150</xdr:colOff>
      <xdr:row>81</xdr:row>
      <xdr:rowOff>152766</xdr:rowOff>
    </xdr:to>
    <xdr:sp macro="" textlink="">
      <xdr:nvSpPr>
        <xdr:cNvPr id="213" name="楕円 212"/>
        <xdr:cNvSpPr/>
      </xdr:nvSpPr>
      <xdr:spPr>
        <a:xfrm>
          <a:off x="4902200" y="1393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143893</xdr:rowOff>
    </xdr:from>
    <xdr:ext cx="762000" cy="259045"/>
    <xdr:sp macro="" textlink="">
      <xdr:nvSpPr>
        <xdr:cNvPr id="214" name="人件費・物件費等の状況該当値テキスト"/>
        <xdr:cNvSpPr txBox="1"/>
      </xdr:nvSpPr>
      <xdr:spPr>
        <a:xfrm>
          <a:off x="5041900" y="1385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25532</xdr:rowOff>
    </xdr:from>
    <xdr:to>
      <xdr:col>19</xdr:col>
      <xdr:colOff>184150</xdr:colOff>
      <xdr:row>81</xdr:row>
      <xdr:rowOff>127132</xdr:rowOff>
    </xdr:to>
    <xdr:sp macro="" textlink="">
      <xdr:nvSpPr>
        <xdr:cNvPr id="215" name="楕円 214"/>
        <xdr:cNvSpPr/>
      </xdr:nvSpPr>
      <xdr:spPr>
        <a:xfrm>
          <a:off x="4064000" y="1391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137309</xdr:rowOff>
    </xdr:from>
    <xdr:ext cx="736600" cy="259045"/>
    <xdr:sp macro="" textlink="">
      <xdr:nvSpPr>
        <xdr:cNvPr id="216" name="テキスト ボックス 215"/>
        <xdr:cNvSpPr txBox="1"/>
      </xdr:nvSpPr>
      <xdr:spPr>
        <a:xfrm>
          <a:off x="3733800" y="13681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38050</xdr:rowOff>
    </xdr:from>
    <xdr:to>
      <xdr:col>15</xdr:col>
      <xdr:colOff>133350</xdr:colOff>
      <xdr:row>81</xdr:row>
      <xdr:rowOff>139650</xdr:rowOff>
    </xdr:to>
    <xdr:sp macro="" textlink="">
      <xdr:nvSpPr>
        <xdr:cNvPr id="217" name="楕円 216"/>
        <xdr:cNvSpPr/>
      </xdr:nvSpPr>
      <xdr:spPr>
        <a:xfrm>
          <a:off x="3175000" y="139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149827</xdr:rowOff>
    </xdr:from>
    <xdr:ext cx="762000" cy="259045"/>
    <xdr:sp macro="" textlink="">
      <xdr:nvSpPr>
        <xdr:cNvPr id="218" name="テキスト ボックス 217"/>
        <xdr:cNvSpPr txBox="1"/>
      </xdr:nvSpPr>
      <xdr:spPr>
        <a:xfrm>
          <a:off x="2844800" y="136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8649</xdr:rowOff>
    </xdr:from>
    <xdr:to>
      <xdr:col>11</xdr:col>
      <xdr:colOff>82550</xdr:colOff>
      <xdr:row>81</xdr:row>
      <xdr:rowOff>110249</xdr:rowOff>
    </xdr:to>
    <xdr:sp macro="" textlink="">
      <xdr:nvSpPr>
        <xdr:cNvPr id="219" name="楕円 218"/>
        <xdr:cNvSpPr/>
      </xdr:nvSpPr>
      <xdr:spPr>
        <a:xfrm>
          <a:off x="2286000" y="1389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120426</xdr:rowOff>
    </xdr:from>
    <xdr:ext cx="762000" cy="259045"/>
    <xdr:sp macro="" textlink="">
      <xdr:nvSpPr>
        <xdr:cNvPr id="220" name="テキスト ボックス 219"/>
        <xdr:cNvSpPr txBox="1"/>
      </xdr:nvSpPr>
      <xdr:spPr>
        <a:xfrm>
          <a:off x="1955800" y="1366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166227</xdr:rowOff>
    </xdr:from>
    <xdr:to>
      <xdr:col>7</xdr:col>
      <xdr:colOff>31750</xdr:colOff>
      <xdr:row>81</xdr:row>
      <xdr:rowOff>96377</xdr:rowOff>
    </xdr:to>
    <xdr:sp macro="" textlink="">
      <xdr:nvSpPr>
        <xdr:cNvPr id="221" name="楕円 220"/>
        <xdr:cNvSpPr/>
      </xdr:nvSpPr>
      <xdr:spPr>
        <a:xfrm>
          <a:off x="1397000" y="138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106554</xdr:rowOff>
    </xdr:from>
    <xdr:ext cx="762000" cy="259045"/>
    <xdr:sp macro="" textlink="">
      <xdr:nvSpPr>
        <xdr:cNvPr id="222" name="テキスト ボックス 221"/>
        <xdr:cNvSpPr txBox="1"/>
      </xdr:nvSpPr>
      <xdr:spPr>
        <a:xfrm>
          <a:off x="1066800" y="136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近年は、人事院勧告に伴う給与表の改定が行われているのみで、平成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年度も類似団体平均・全国町村平均と比べ下回っている。引き続き、地域の民間企業の平均給与の状況を踏まえ、他町村と均衡を失しないよう給与の適正化に努める。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146655</xdr:rowOff>
    </xdr:from>
    <xdr:to>
      <xdr:col>81</xdr:col>
      <xdr:colOff>44450</xdr:colOff>
      <xdr:row>86</xdr:row>
      <xdr:rowOff>44148</xdr:rowOff>
    </xdr:to>
    <xdr:cxnSp macro="">
      <xdr:nvCxnSpPr>
        <xdr:cNvPr id="258" name="直線コネクタ 257"/>
        <xdr:cNvCxnSpPr/>
      </xdr:nvCxnSpPr>
      <xdr:spPr>
        <a:xfrm flipV="1">
          <a:off x="16179800" y="1471990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44148</xdr:rowOff>
    </xdr:from>
    <xdr:to>
      <xdr:col>77</xdr:col>
      <xdr:colOff>44450</xdr:colOff>
      <xdr:row>86</xdr:row>
      <xdr:rowOff>67129</xdr:rowOff>
    </xdr:to>
    <xdr:cxnSp macro="">
      <xdr:nvCxnSpPr>
        <xdr:cNvPr id="261" name="直線コネクタ 260"/>
        <xdr:cNvCxnSpPr/>
      </xdr:nvCxnSpPr>
      <xdr:spPr>
        <a:xfrm flipV="1">
          <a:off x="15290800" y="147888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86</xdr:row>
      <xdr:rowOff>67129</xdr:rowOff>
    </xdr:to>
    <xdr:cxnSp macro="">
      <xdr:nvCxnSpPr>
        <xdr:cNvPr id="264" name="直線コネクタ 263"/>
        <xdr:cNvCxnSpPr/>
      </xdr:nvCxnSpPr>
      <xdr:spPr>
        <a:xfrm>
          <a:off x="14401800" y="1457052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168729</xdr:rowOff>
    </xdr:to>
    <xdr:cxnSp macro="">
      <xdr:nvCxnSpPr>
        <xdr:cNvPr id="267" name="直線コネクタ 266"/>
        <xdr:cNvCxnSpPr/>
      </xdr:nvCxnSpPr>
      <xdr:spPr>
        <a:xfrm>
          <a:off x="13512800" y="145015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9" name="テキスト ボックス 268"/>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77" name="楕円 276"/>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67932</xdr:rowOff>
    </xdr:from>
    <xdr:ext cx="762000" cy="259045"/>
    <xdr:sp macro="" textlink="">
      <xdr:nvSpPr>
        <xdr:cNvPr id="278" name="給与水準   （国との比較）該当値テキスト"/>
        <xdr:cNvSpPr txBox="1"/>
      </xdr:nvSpPr>
      <xdr:spPr>
        <a:xfrm>
          <a:off x="17106900" y="146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164798</xdr:rowOff>
    </xdr:from>
    <xdr:to>
      <xdr:col>77</xdr:col>
      <xdr:colOff>95250</xdr:colOff>
      <xdr:row>86</xdr:row>
      <xdr:rowOff>94948</xdr:rowOff>
    </xdr:to>
    <xdr:sp macro="" textlink="">
      <xdr:nvSpPr>
        <xdr:cNvPr id="279" name="楕円 278"/>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79725</xdr:rowOff>
    </xdr:from>
    <xdr:ext cx="736600" cy="259045"/>
    <xdr:sp macro="" textlink="">
      <xdr:nvSpPr>
        <xdr:cNvPr id="280" name="テキスト ボックス 279"/>
        <xdr:cNvSpPr txBox="1"/>
      </xdr:nvSpPr>
      <xdr:spPr>
        <a:xfrm>
          <a:off x="15798800" y="1482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1" name="楕円 280"/>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2" name="テキスト ボックス 281"/>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3" name="楕円 282"/>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4" name="テキスト ボックス 283"/>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5" name="楕円 284"/>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6" name="テキスト ボックス 285"/>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人口が年々減少している中で、定員適正化計画に基づき職員数は横ばいに推移しており、人口千人当たりの職員数は大きく変化のない状況であるが、類似団体平均を大きく下回っている。今後も</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やアウトソーシングの活用を含め、業務の効率化を進め、行政サービスの質の落とすことなく、適正な定員管理に努める。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159046</xdr:rowOff>
    </xdr:from>
    <xdr:to>
      <xdr:col>81</xdr:col>
      <xdr:colOff>44450</xdr:colOff>
      <xdr:row>66</xdr:row>
      <xdr:rowOff>144483</xdr:rowOff>
    </xdr:to>
    <xdr:cxnSp macro="">
      <xdr:nvCxnSpPr>
        <xdr:cNvPr id="316" name="直線コネクタ 315"/>
        <xdr:cNvCxnSpPr/>
      </xdr:nvCxnSpPr>
      <xdr:spPr>
        <a:xfrm flipV="1">
          <a:off x="17018000" y="10274596"/>
          <a:ext cx="0" cy="11855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116560</xdr:rowOff>
    </xdr:from>
    <xdr:ext cx="762000" cy="259045"/>
    <xdr:sp macro="" textlink="">
      <xdr:nvSpPr>
        <xdr:cNvPr id="317" name="定員管理の状況最小値テキスト"/>
        <xdr:cNvSpPr txBox="1"/>
      </xdr:nvSpPr>
      <xdr:spPr>
        <a:xfrm>
          <a:off x="17106900" y="114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144483</xdr:rowOff>
    </xdr:from>
    <xdr:to>
      <xdr:col>81</xdr:col>
      <xdr:colOff>133350</xdr:colOff>
      <xdr:row>66</xdr:row>
      <xdr:rowOff>144483</xdr:rowOff>
    </xdr:to>
    <xdr:cxnSp macro="">
      <xdr:nvCxnSpPr>
        <xdr:cNvPr id="318" name="直線コネクタ 317"/>
        <xdr:cNvCxnSpPr/>
      </xdr:nvCxnSpPr>
      <xdr:spPr>
        <a:xfrm>
          <a:off x="16929100" y="11460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73973</xdr:rowOff>
    </xdr:from>
    <xdr:ext cx="762000" cy="259045"/>
    <xdr:sp macro="" textlink="">
      <xdr:nvSpPr>
        <xdr:cNvPr id="319" name="定員管理の状況最大値テキスト"/>
        <xdr:cNvSpPr txBox="1"/>
      </xdr:nvSpPr>
      <xdr:spPr>
        <a:xfrm>
          <a:off x="17106900" y="1001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159046</xdr:rowOff>
    </xdr:from>
    <xdr:to>
      <xdr:col>81</xdr:col>
      <xdr:colOff>133350</xdr:colOff>
      <xdr:row>59</xdr:row>
      <xdr:rowOff>159046</xdr:rowOff>
    </xdr:to>
    <xdr:cxnSp macro="">
      <xdr:nvCxnSpPr>
        <xdr:cNvPr id="320" name="直線コネクタ 319"/>
        <xdr:cNvCxnSpPr/>
      </xdr:nvCxnSpPr>
      <xdr:spPr>
        <a:xfrm>
          <a:off x="16929100" y="10274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159046</xdr:rowOff>
    </xdr:from>
    <xdr:to>
      <xdr:col>81</xdr:col>
      <xdr:colOff>44450</xdr:colOff>
      <xdr:row>59</xdr:row>
      <xdr:rowOff>170307</xdr:rowOff>
    </xdr:to>
    <xdr:cxnSp macro="">
      <xdr:nvCxnSpPr>
        <xdr:cNvPr id="321" name="直線コネクタ 320"/>
        <xdr:cNvCxnSpPr/>
      </xdr:nvCxnSpPr>
      <xdr:spPr>
        <a:xfrm flipV="1">
          <a:off x="16179800" y="10274596"/>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158090</xdr:rowOff>
    </xdr:from>
    <xdr:ext cx="762000" cy="259045"/>
    <xdr:sp macro="" textlink="">
      <xdr:nvSpPr>
        <xdr:cNvPr id="322" name="定員管理の状況平均値テキスト"/>
        <xdr:cNvSpPr txBox="1"/>
      </xdr:nvSpPr>
      <xdr:spPr>
        <a:xfrm>
          <a:off x="17106900" y="1061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14563</xdr:rowOff>
    </xdr:from>
    <xdr:to>
      <xdr:col>81</xdr:col>
      <xdr:colOff>95250</xdr:colOff>
      <xdr:row>62</xdr:row>
      <xdr:rowOff>116163</xdr:rowOff>
    </xdr:to>
    <xdr:sp macro="" textlink="">
      <xdr:nvSpPr>
        <xdr:cNvPr id="323" name="フローチャート: 判断 322"/>
        <xdr:cNvSpPr/>
      </xdr:nvSpPr>
      <xdr:spPr>
        <a:xfrm>
          <a:off x="169672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152612</xdr:rowOff>
    </xdr:from>
    <xdr:to>
      <xdr:col>77</xdr:col>
      <xdr:colOff>44450</xdr:colOff>
      <xdr:row>59</xdr:row>
      <xdr:rowOff>170307</xdr:rowOff>
    </xdr:to>
    <xdr:cxnSp macro="">
      <xdr:nvCxnSpPr>
        <xdr:cNvPr id="324" name="直線コネクタ 323"/>
        <xdr:cNvCxnSpPr/>
      </xdr:nvCxnSpPr>
      <xdr:spPr>
        <a:xfrm>
          <a:off x="15290800" y="10268162"/>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19389</xdr:rowOff>
    </xdr:from>
    <xdr:to>
      <xdr:col>77</xdr:col>
      <xdr:colOff>95250</xdr:colOff>
      <xdr:row>62</xdr:row>
      <xdr:rowOff>120989</xdr:rowOff>
    </xdr:to>
    <xdr:sp macro="" textlink="">
      <xdr:nvSpPr>
        <xdr:cNvPr id="325" name="フローチャート: 判断 324"/>
        <xdr:cNvSpPr/>
      </xdr:nvSpPr>
      <xdr:spPr>
        <a:xfrm>
          <a:off x="16129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105766</xdr:rowOff>
    </xdr:from>
    <xdr:ext cx="736600" cy="259045"/>
    <xdr:sp macro="" textlink="">
      <xdr:nvSpPr>
        <xdr:cNvPr id="326" name="テキスト ボックス 325"/>
        <xdr:cNvSpPr txBox="1"/>
      </xdr:nvSpPr>
      <xdr:spPr>
        <a:xfrm>
          <a:off x="15798800" y="1073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152612</xdr:rowOff>
    </xdr:from>
    <xdr:to>
      <xdr:col>72</xdr:col>
      <xdr:colOff>203200</xdr:colOff>
      <xdr:row>59</xdr:row>
      <xdr:rowOff>160655</xdr:rowOff>
    </xdr:to>
    <xdr:cxnSp macro="">
      <xdr:nvCxnSpPr>
        <xdr:cNvPr id="327" name="直線コネクタ 326"/>
        <xdr:cNvCxnSpPr/>
      </xdr:nvCxnSpPr>
      <xdr:spPr>
        <a:xfrm flipV="1">
          <a:off x="14401800" y="1026816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160274</xdr:rowOff>
    </xdr:from>
    <xdr:to>
      <xdr:col>73</xdr:col>
      <xdr:colOff>44450</xdr:colOff>
      <xdr:row>62</xdr:row>
      <xdr:rowOff>90424</xdr:rowOff>
    </xdr:to>
    <xdr:sp macro="" textlink="">
      <xdr:nvSpPr>
        <xdr:cNvPr id="328" name="フローチャート: 判断 327"/>
        <xdr:cNvSpPr/>
      </xdr:nvSpPr>
      <xdr:spPr>
        <a:xfrm>
          <a:off x="15240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75201</xdr:rowOff>
    </xdr:from>
    <xdr:ext cx="762000" cy="259045"/>
    <xdr:sp macro="" textlink="">
      <xdr:nvSpPr>
        <xdr:cNvPr id="329" name="テキスト ボックス 328"/>
        <xdr:cNvSpPr txBox="1"/>
      </xdr:nvSpPr>
      <xdr:spPr>
        <a:xfrm>
          <a:off x="14909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104352</xdr:rowOff>
    </xdr:from>
    <xdr:to>
      <xdr:col>68</xdr:col>
      <xdr:colOff>152400</xdr:colOff>
      <xdr:row>59</xdr:row>
      <xdr:rowOff>160655</xdr:rowOff>
    </xdr:to>
    <xdr:cxnSp macro="">
      <xdr:nvCxnSpPr>
        <xdr:cNvPr id="330" name="直線コネクタ 329"/>
        <xdr:cNvCxnSpPr/>
      </xdr:nvCxnSpPr>
      <xdr:spPr>
        <a:xfrm>
          <a:off x="13512800" y="1021990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130514</xdr:rowOff>
    </xdr:from>
    <xdr:to>
      <xdr:col>68</xdr:col>
      <xdr:colOff>203200</xdr:colOff>
      <xdr:row>62</xdr:row>
      <xdr:rowOff>60664</xdr:rowOff>
    </xdr:to>
    <xdr:sp macro="" textlink="">
      <xdr:nvSpPr>
        <xdr:cNvPr id="331" name="フローチャート: 判断 330"/>
        <xdr:cNvSpPr/>
      </xdr:nvSpPr>
      <xdr:spPr>
        <a:xfrm>
          <a:off x="14351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45441</xdr:rowOff>
    </xdr:from>
    <xdr:ext cx="762000" cy="259045"/>
    <xdr:sp macro="" textlink="">
      <xdr:nvSpPr>
        <xdr:cNvPr id="332" name="テキスト ボックス 331"/>
        <xdr:cNvSpPr txBox="1"/>
      </xdr:nvSpPr>
      <xdr:spPr>
        <a:xfrm>
          <a:off x="14020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79841</xdr:rowOff>
    </xdr:from>
    <xdr:to>
      <xdr:col>64</xdr:col>
      <xdr:colOff>152400</xdr:colOff>
      <xdr:row>62</xdr:row>
      <xdr:rowOff>9991</xdr:rowOff>
    </xdr:to>
    <xdr:sp macro="" textlink="">
      <xdr:nvSpPr>
        <xdr:cNvPr id="333" name="フローチャート: 判断 332"/>
        <xdr:cNvSpPr/>
      </xdr:nvSpPr>
      <xdr:spPr>
        <a:xfrm>
          <a:off x="13462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166218</xdr:rowOff>
    </xdr:from>
    <xdr:ext cx="762000" cy="259045"/>
    <xdr:sp macro="" textlink="">
      <xdr:nvSpPr>
        <xdr:cNvPr id="334" name="テキスト ボックス 333"/>
        <xdr:cNvSpPr txBox="1"/>
      </xdr:nvSpPr>
      <xdr:spPr>
        <a:xfrm>
          <a:off x="13131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108246</xdr:rowOff>
    </xdr:from>
    <xdr:to>
      <xdr:col>81</xdr:col>
      <xdr:colOff>95250</xdr:colOff>
      <xdr:row>60</xdr:row>
      <xdr:rowOff>38396</xdr:rowOff>
    </xdr:to>
    <xdr:sp macro="" textlink="">
      <xdr:nvSpPr>
        <xdr:cNvPr id="340" name="楕円 339"/>
        <xdr:cNvSpPr/>
      </xdr:nvSpPr>
      <xdr:spPr>
        <a:xfrm>
          <a:off x="16967200" y="1022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29523</xdr:rowOff>
    </xdr:from>
    <xdr:ext cx="762000" cy="259045"/>
    <xdr:sp macro="" textlink="">
      <xdr:nvSpPr>
        <xdr:cNvPr id="341" name="定員管理の状況該当値テキスト"/>
        <xdr:cNvSpPr txBox="1"/>
      </xdr:nvSpPr>
      <xdr:spPr>
        <a:xfrm>
          <a:off x="17106900" y="1014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119507</xdr:rowOff>
    </xdr:from>
    <xdr:to>
      <xdr:col>77</xdr:col>
      <xdr:colOff>95250</xdr:colOff>
      <xdr:row>60</xdr:row>
      <xdr:rowOff>49657</xdr:rowOff>
    </xdr:to>
    <xdr:sp macro="" textlink="">
      <xdr:nvSpPr>
        <xdr:cNvPr id="342" name="楕円 341"/>
        <xdr:cNvSpPr/>
      </xdr:nvSpPr>
      <xdr:spPr>
        <a:xfrm>
          <a:off x="16129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59834</xdr:rowOff>
    </xdr:from>
    <xdr:ext cx="736600" cy="259045"/>
    <xdr:sp macro="" textlink="">
      <xdr:nvSpPr>
        <xdr:cNvPr id="343" name="テキスト ボックス 342"/>
        <xdr:cNvSpPr txBox="1"/>
      </xdr:nvSpPr>
      <xdr:spPr>
        <a:xfrm>
          <a:off x="15798800" y="10003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101812</xdr:rowOff>
    </xdr:from>
    <xdr:to>
      <xdr:col>73</xdr:col>
      <xdr:colOff>44450</xdr:colOff>
      <xdr:row>60</xdr:row>
      <xdr:rowOff>31962</xdr:rowOff>
    </xdr:to>
    <xdr:sp macro="" textlink="">
      <xdr:nvSpPr>
        <xdr:cNvPr id="344" name="楕円 343"/>
        <xdr:cNvSpPr/>
      </xdr:nvSpPr>
      <xdr:spPr>
        <a:xfrm>
          <a:off x="15240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42139</xdr:rowOff>
    </xdr:from>
    <xdr:ext cx="762000" cy="259045"/>
    <xdr:sp macro="" textlink="">
      <xdr:nvSpPr>
        <xdr:cNvPr id="345" name="テキスト ボックス 344"/>
        <xdr:cNvSpPr txBox="1"/>
      </xdr:nvSpPr>
      <xdr:spPr>
        <a:xfrm>
          <a:off x="14909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109855</xdr:rowOff>
    </xdr:from>
    <xdr:to>
      <xdr:col>68</xdr:col>
      <xdr:colOff>203200</xdr:colOff>
      <xdr:row>60</xdr:row>
      <xdr:rowOff>40005</xdr:rowOff>
    </xdr:to>
    <xdr:sp macro="" textlink="">
      <xdr:nvSpPr>
        <xdr:cNvPr id="346" name="楕円 345"/>
        <xdr:cNvSpPr/>
      </xdr:nvSpPr>
      <xdr:spPr>
        <a:xfrm>
          <a:off x="14351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50182</xdr:rowOff>
    </xdr:from>
    <xdr:ext cx="762000" cy="259045"/>
    <xdr:sp macro="" textlink="">
      <xdr:nvSpPr>
        <xdr:cNvPr id="347" name="テキスト ボックス 346"/>
        <xdr:cNvSpPr txBox="1"/>
      </xdr:nvSpPr>
      <xdr:spPr>
        <a:xfrm>
          <a:off x="14020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53552</xdr:rowOff>
    </xdr:from>
    <xdr:to>
      <xdr:col>64</xdr:col>
      <xdr:colOff>152400</xdr:colOff>
      <xdr:row>59</xdr:row>
      <xdr:rowOff>155152</xdr:rowOff>
    </xdr:to>
    <xdr:sp macro="" textlink="">
      <xdr:nvSpPr>
        <xdr:cNvPr id="348" name="楕円 347"/>
        <xdr:cNvSpPr/>
      </xdr:nvSpPr>
      <xdr:spPr>
        <a:xfrm>
          <a:off x="13462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165329</xdr:rowOff>
    </xdr:from>
    <xdr:ext cx="762000" cy="259045"/>
    <xdr:sp macro="" textlink="">
      <xdr:nvSpPr>
        <xdr:cNvPr id="349" name="テキスト ボックス 348"/>
        <xdr:cNvSpPr txBox="1"/>
      </xdr:nvSpPr>
      <xdr:spPr>
        <a:xfrm>
          <a:off x="13131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措置のある地方債のみの起債を徹底し、起債に大きく頼ることのない財政運営に努めており、類似団体平均を下回る状況が続いている。令和２年度から小学校の改築が予定されており、今後多額の起債も見込まれるため、将来負担比率とともに実質公債費比率も上昇が見込まれるが、世代間負担の公平化と公債費負担の平準化の観点から、適切な償還期間を設定し、実質公債費比率の急激な上昇の防止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78" name="直線コネクタ 377"/>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79"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0" name="直線コネクタ 379"/>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1"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2" name="直線コネクタ 381"/>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89323</xdr:rowOff>
    </xdr:from>
    <xdr:to>
      <xdr:col>81</xdr:col>
      <xdr:colOff>44450</xdr:colOff>
      <xdr:row>39</xdr:row>
      <xdr:rowOff>89323</xdr:rowOff>
    </xdr:to>
    <xdr:cxnSp macro="">
      <xdr:nvCxnSpPr>
        <xdr:cNvPr id="383" name="直線コネクタ 382"/>
        <xdr:cNvCxnSpPr/>
      </xdr:nvCxnSpPr>
      <xdr:spPr>
        <a:xfrm>
          <a:off x="16179800" y="67758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4"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5" name="フローチャート: 判断 384"/>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81280</xdr:rowOff>
    </xdr:from>
    <xdr:to>
      <xdr:col>77</xdr:col>
      <xdr:colOff>44450</xdr:colOff>
      <xdr:row>39</xdr:row>
      <xdr:rowOff>89323</xdr:rowOff>
    </xdr:to>
    <xdr:cxnSp macro="">
      <xdr:nvCxnSpPr>
        <xdr:cNvPr id="386" name="直線コネクタ 385"/>
        <xdr:cNvCxnSpPr/>
      </xdr:nvCxnSpPr>
      <xdr:spPr>
        <a:xfrm>
          <a:off x="15290800" y="67678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39</xdr:row>
      <xdr:rowOff>81280</xdr:rowOff>
    </xdr:to>
    <xdr:cxnSp macro="">
      <xdr:nvCxnSpPr>
        <xdr:cNvPr id="389" name="直線コネクタ 388"/>
        <xdr:cNvCxnSpPr/>
      </xdr:nvCxnSpPr>
      <xdr:spPr>
        <a:xfrm>
          <a:off x="14401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0" name="フローチャート: 判断 389"/>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1" name="テキスト ボックス 390"/>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137583</xdr:rowOff>
    </xdr:to>
    <xdr:cxnSp macro="">
      <xdr:nvCxnSpPr>
        <xdr:cNvPr id="392" name="直線コネクタ 391"/>
        <xdr:cNvCxnSpPr/>
      </xdr:nvCxnSpPr>
      <xdr:spPr>
        <a:xfrm flipV="1">
          <a:off x="13512800" y="67678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3" name="フローチャート: 判断 392"/>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4" name="テキスト ボックス 393"/>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5" name="フローチャート: 判断 394"/>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6" name="テキスト ボックス 395"/>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38523</xdr:rowOff>
    </xdr:from>
    <xdr:to>
      <xdr:col>81</xdr:col>
      <xdr:colOff>95250</xdr:colOff>
      <xdr:row>39</xdr:row>
      <xdr:rowOff>140123</xdr:rowOff>
    </xdr:to>
    <xdr:sp macro="" textlink="">
      <xdr:nvSpPr>
        <xdr:cNvPr id="402" name="楕円 401"/>
        <xdr:cNvSpPr/>
      </xdr:nvSpPr>
      <xdr:spPr>
        <a:xfrm>
          <a:off x="169672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55050</xdr:rowOff>
    </xdr:from>
    <xdr:ext cx="762000" cy="259045"/>
    <xdr:sp macro="" textlink="">
      <xdr:nvSpPr>
        <xdr:cNvPr id="403" name="公債費負担の状況該当値テキスト"/>
        <xdr:cNvSpPr txBox="1"/>
      </xdr:nvSpPr>
      <xdr:spPr>
        <a:xfrm>
          <a:off x="17106900" y="657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38523</xdr:rowOff>
    </xdr:from>
    <xdr:to>
      <xdr:col>77</xdr:col>
      <xdr:colOff>95250</xdr:colOff>
      <xdr:row>39</xdr:row>
      <xdr:rowOff>140123</xdr:rowOff>
    </xdr:to>
    <xdr:sp macro="" textlink="">
      <xdr:nvSpPr>
        <xdr:cNvPr id="404" name="楕円 403"/>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150300</xdr:rowOff>
    </xdr:from>
    <xdr:ext cx="736600" cy="259045"/>
    <xdr:sp macro="" textlink="">
      <xdr:nvSpPr>
        <xdr:cNvPr id="405" name="テキスト ボックス 404"/>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30480</xdr:rowOff>
    </xdr:from>
    <xdr:to>
      <xdr:col>73</xdr:col>
      <xdr:colOff>44450</xdr:colOff>
      <xdr:row>39</xdr:row>
      <xdr:rowOff>132080</xdr:rowOff>
    </xdr:to>
    <xdr:sp macro="" textlink="">
      <xdr:nvSpPr>
        <xdr:cNvPr id="406" name="楕円 405"/>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142257</xdr:rowOff>
    </xdr:from>
    <xdr:ext cx="762000" cy="259045"/>
    <xdr:sp macro="" textlink="">
      <xdr:nvSpPr>
        <xdr:cNvPr id="407" name="テキスト ボックス 406"/>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08" name="楕円 407"/>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09" name="テキスト ボックス 408"/>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0" name="楕円 409"/>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1" name="テキスト ボックス 410"/>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上回っているが、財政措置のある地方債のみの起債を徹底し、新規借入を抑えられているため、将来負担額は減少している。令和２年度から小学校の改築が予定されており、今後多額の起債も見込まれるため、将来負担比率の上昇は避けられないところであるが、財政調整基金の効果的な運用や、他の投資的支出の抑制を図り、後世への負担軽減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38" name="直線コネクタ 437"/>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39"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0" name="直線コネクタ 439"/>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66954</xdr:rowOff>
    </xdr:from>
    <xdr:to>
      <xdr:col>81</xdr:col>
      <xdr:colOff>44450</xdr:colOff>
      <xdr:row>16</xdr:row>
      <xdr:rowOff>117145</xdr:rowOff>
    </xdr:to>
    <xdr:cxnSp macro="">
      <xdr:nvCxnSpPr>
        <xdr:cNvPr id="443" name="直線コネクタ 442"/>
        <xdr:cNvCxnSpPr/>
      </xdr:nvCxnSpPr>
      <xdr:spPr>
        <a:xfrm flipV="1">
          <a:off x="16179800" y="2810154"/>
          <a:ext cx="838200" cy="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4" name="将来負担の状況平均値テキスト"/>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5" name="フローチャート: 判断 444"/>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117145</xdr:rowOff>
    </xdr:from>
    <xdr:to>
      <xdr:col>77</xdr:col>
      <xdr:colOff>44450</xdr:colOff>
      <xdr:row>16</xdr:row>
      <xdr:rowOff>149962</xdr:rowOff>
    </xdr:to>
    <xdr:cxnSp macro="">
      <xdr:nvCxnSpPr>
        <xdr:cNvPr id="446" name="直線コネクタ 445"/>
        <xdr:cNvCxnSpPr/>
      </xdr:nvCxnSpPr>
      <xdr:spPr>
        <a:xfrm flipV="1">
          <a:off x="15290800" y="2860345"/>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149962</xdr:rowOff>
    </xdr:from>
    <xdr:to>
      <xdr:col>72</xdr:col>
      <xdr:colOff>203200</xdr:colOff>
      <xdr:row>17</xdr:row>
      <xdr:rowOff>9398</xdr:rowOff>
    </xdr:to>
    <xdr:cxnSp macro="">
      <xdr:nvCxnSpPr>
        <xdr:cNvPr id="449" name="直線コネクタ 448"/>
        <xdr:cNvCxnSpPr/>
      </xdr:nvCxnSpPr>
      <xdr:spPr>
        <a:xfrm flipV="1">
          <a:off x="14401800" y="2893162"/>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0" name="フローチャート: 判断 449"/>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1" name="テキスト ボックス 450"/>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9398</xdr:rowOff>
    </xdr:from>
    <xdr:to>
      <xdr:col>68</xdr:col>
      <xdr:colOff>152400</xdr:colOff>
      <xdr:row>17</xdr:row>
      <xdr:rowOff>119431</xdr:rowOff>
    </xdr:to>
    <xdr:cxnSp macro="">
      <xdr:nvCxnSpPr>
        <xdr:cNvPr id="452" name="直線コネクタ 451"/>
        <xdr:cNvCxnSpPr/>
      </xdr:nvCxnSpPr>
      <xdr:spPr>
        <a:xfrm flipV="1">
          <a:off x="13512800" y="2924048"/>
          <a:ext cx="8890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3" name="フローチャート: 判断 452"/>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4" name="テキスト ボックス 453"/>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5" name="フローチャート: 判断 454"/>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6" name="テキスト ボックス 455"/>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16154</xdr:rowOff>
    </xdr:from>
    <xdr:to>
      <xdr:col>81</xdr:col>
      <xdr:colOff>95250</xdr:colOff>
      <xdr:row>16</xdr:row>
      <xdr:rowOff>117754</xdr:rowOff>
    </xdr:to>
    <xdr:sp macro="" textlink="">
      <xdr:nvSpPr>
        <xdr:cNvPr id="462" name="楕円 461"/>
        <xdr:cNvSpPr/>
      </xdr:nvSpPr>
      <xdr:spPr>
        <a:xfrm>
          <a:off x="16967200" y="275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159681</xdr:rowOff>
    </xdr:from>
    <xdr:ext cx="762000" cy="259045"/>
    <xdr:sp macro="" textlink="">
      <xdr:nvSpPr>
        <xdr:cNvPr id="463" name="将来負担の状況該当値テキスト"/>
        <xdr:cNvSpPr txBox="1"/>
      </xdr:nvSpPr>
      <xdr:spPr>
        <a:xfrm>
          <a:off x="17106900" y="273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66345</xdr:rowOff>
    </xdr:from>
    <xdr:to>
      <xdr:col>77</xdr:col>
      <xdr:colOff>95250</xdr:colOff>
      <xdr:row>16</xdr:row>
      <xdr:rowOff>167945</xdr:rowOff>
    </xdr:to>
    <xdr:sp macro="" textlink="">
      <xdr:nvSpPr>
        <xdr:cNvPr id="464" name="楕円 463"/>
        <xdr:cNvSpPr/>
      </xdr:nvSpPr>
      <xdr:spPr>
        <a:xfrm>
          <a:off x="16129000" y="28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152722</xdr:rowOff>
    </xdr:from>
    <xdr:ext cx="736600" cy="259045"/>
    <xdr:sp macro="" textlink="">
      <xdr:nvSpPr>
        <xdr:cNvPr id="465" name="テキスト ボックス 464"/>
        <xdr:cNvSpPr txBox="1"/>
      </xdr:nvSpPr>
      <xdr:spPr>
        <a:xfrm>
          <a:off x="15798800" y="2895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99162</xdr:rowOff>
    </xdr:from>
    <xdr:to>
      <xdr:col>73</xdr:col>
      <xdr:colOff>44450</xdr:colOff>
      <xdr:row>17</xdr:row>
      <xdr:rowOff>29312</xdr:rowOff>
    </xdr:to>
    <xdr:sp macro="" textlink="">
      <xdr:nvSpPr>
        <xdr:cNvPr id="466" name="楕円 465"/>
        <xdr:cNvSpPr/>
      </xdr:nvSpPr>
      <xdr:spPr>
        <a:xfrm>
          <a:off x="15240000" y="284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14089</xdr:rowOff>
    </xdr:from>
    <xdr:ext cx="762000" cy="259045"/>
    <xdr:sp macro="" textlink="">
      <xdr:nvSpPr>
        <xdr:cNvPr id="467" name="テキスト ボックス 466"/>
        <xdr:cNvSpPr txBox="1"/>
      </xdr:nvSpPr>
      <xdr:spPr>
        <a:xfrm>
          <a:off x="14909800" y="292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130048</xdr:rowOff>
    </xdr:from>
    <xdr:to>
      <xdr:col>68</xdr:col>
      <xdr:colOff>203200</xdr:colOff>
      <xdr:row>17</xdr:row>
      <xdr:rowOff>60198</xdr:rowOff>
    </xdr:to>
    <xdr:sp macro="" textlink="">
      <xdr:nvSpPr>
        <xdr:cNvPr id="468" name="楕円 467"/>
        <xdr:cNvSpPr/>
      </xdr:nvSpPr>
      <xdr:spPr>
        <a:xfrm>
          <a:off x="14351000" y="28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44975</xdr:rowOff>
    </xdr:from>
    <xdr:ext cx="762000" cy="259045"/>
    <xdr:sp macro="" textlink="">
      <xdr:nvSpPr>
        <xdr:cNvPr id="469" name="テキスト ボックス 468"/>
        <xdr:cNvSpPr txBox="1"/>
      </xdr:nvSpPr>
      <xdr:spPr>
        <a:xfrm>
          <a:off x="14020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68631</xdr:rowOff>
    </xdr:from>
    <xdr:to>
      <xdr:col>64</xdr:col>
      <xdr:colOff>152400</xdr:colOff>
      <xdr:row>17</xdr:row>
      <xdr:rowOff>170231</xdr:rowOff>
    </xdr:to>
    <xdr:sp macro="" textlink="">
      <xdr:nvSpPr>
        <xdr:cNvPr id="470" name="楕円 469"/>
        <xdr:cNvSpPr/>
      </xdr:nvSpPr>
      <xdr:spPr>
        <a:xfrm>
          <a:off x="13462000" y="29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155008</xdr:rowOff>
    </xdr:from>
    <xdr:ext cx="762000" cy="259045"/>
    <xdr:sp macro="" textlink="">
      <xdr:nvSpPr>
        <xdr:cNvPr id="471" name="テキスト ボックス 470"/>
        <xdr:cNvSpPr txBox="1"/>
      </xdr:nvSpPr>
      <xdr:spPr>
        <a:xfrm>
          <a:off x="13131800" y="306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埼玉県横瀬町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8,322
8,262
49.36
3,406,515
3,259,621
146,894
2,378,118
3,107,256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類似団体と比較して少ないことなどから、人件費についても類似団体平均・全国平均と比べて低い水準にある。今後も人口に見合った職員数の確保を図り、他町村と比較しても適正な人件費とな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133858</xdr:rowOff>
    </xdr:to>
    <xdr:cxnSp macro="">
      <xdr:nvCxnSpPr>
        <xdr:cNvPr id="64" name="直線コネクタ 63"/>
        <xdr:cNvCxnSpPr/>
      </xdr:nvCxnSpPr>
      <xdr:spPr>
        <a:xfrm flipV="1">
          <a:off x="3987800" y="64455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133858</xdr:rowOff>
    </xdr:from>
    <xdr:to>
      <xdr:col>19</xdr:col>
      <xdr:colOff>187325</xdr:colOff>
      <xdr:row>37</xdr:row>
      <xdr:rowOff>133858</xdr:rowOff>
    </xdr:to>
    <xdr:cxnSp macro="">
      <xdr:nvCxnSpPr>
        <xdr:cNvPr id="67" name="直線コネクタ 66"/>
        <xdr:cNvCxnSpPr/>
      </xdr:nvCxnSpPr>
      <xdr:spPr>
        <a:xfrm>
          <a:off x="3098800" y="6477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133858</xdr:rowOff>
    </xdr:to>
    <xdr:cxnSp macro="">
      <xdr:nvCxnSpPr>
        <xdr:cNvPr id="70" name="直線コネクタ 69"/>
        <xdr:cNvCxnSpPr/>
      </xdr:nvCxnSpPr>
      <xdr:spPr>
        <a:xfrm>
          <a:off x="2209800" y="6413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101854</xdr:rowOff>
    </xdr:to>
    <xdr:cxnSp macro="">
      <xdr:nvCxnSpPr>
        <xdr:cNvPr id="73" name="直線コネクタ 72"/>
        <xdr:cNvCxnSpPr/>
      </xdr:nvCxnSpPr>
      <xdr:spPr>
        <a:xfrm flipV="1">
          <a:off x="1320800" y="6413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83058</xdr:rowOff>
    </xdr:from>
    <xdr:to>
      <xdr:col>20</xdr:col>
      <xdr:colOff>38100</xdr:colOff>
      <xdr:row>38</xdr:row>
      <xdr:rowOff>13208</xdr:rowOff>
    </xdr:to>
    <xdr:sp macro="" textlink="">
      <xdr:nvSpPr>
        <xdr:cNvPr id="85" name="楕円 84"/>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169435</xdr:rowOff>
    </xdr:from>
    <xdr:ext cx="736600" cy="259045"/>
    <xdr:sp macro="" textlink="">
      <xdr:nvSpPr>
        <xdr:cNvPr id="86" name="テキスト ボックス 85"/>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83058</xdr:rowOff>
    </xdr:from>
    <xdr:to>
      <xdr:col>15</xdr:col>
      <xdr:colOff>149225</xdr:colOff>
      <xdr:row>38</xdr:row>
      <xdr:rowOff>13208</xdr:rowOff>
    </xdr:to>
    <xdr:sp macro="" textlink="">
      <xdr:nvSpPr>
        <xdr:cNvPr id="87" name="楕円 86"/>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169435</xdr:rowOff>
    </xdr:from>
    <xdr:ext cx="762000" cy="259045"/>
    <xdr:sp macro="" textlink="">
      <xdr:nvSpPr>
        <xdr:cNvPr id="88" name="テキスト ボックス 87"/>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90" name="テキスト ボックス 89"/>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91" name="楕円 90"/>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137431</xdr:rowOff>
    </xdr:from>
    <xdr:ext cx="762000" cy="259045"/>
    <xdr:sp macro="" textlink="">
      <xdr:nvSpPr>
        <xdr:cNvPr id="92" name="テキスト ボックス 91"/>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いては委託料が大きな割合を占めている。新規事業の有無等により増減はあるが、職員のみでは対応不可能な業務や、事務の効率化を考えると業務委託すべき部分も多い。委託業務の増は、人件費から物件費に性質別経費がシフトすることにもなるため、人件費と併せてトータルコストの削減に努めることが重要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155575</xdr:rowOff>
    </xdr:from>
    <xdr:to>
      <xdr:col>82</xdr:col>
      <xdr:colOff>107950</xdr:colOff>
      <xdr:row>15</xdr:row>
      <xdr:rowOff>6985</xdr:rowOff>
    </xdr:to>
    <xdr:cxnSp macro="">
      <xdr:nvCxnSpPr>
        <xdr:cNvPr id="121" name="直線コネクタ 120"/>
        <xdr:cNvCxnSpPr/>
      </xdr:nvCxnSpPr>
      <xdr:spPr>
        <a:xfrm>
          <a:off x="15671800" y="25558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155575</xdr:rowOff>
    </xdr:from>
    <xdr:to>
      <xdr:col>78</xdr:col>
      <xdr:colOff>69850</xdr:colOff>
      <xdr:row>15</xdr:row>
      <xdr:rowOff>1270</xdr:rowOff>
    </xdr:to>
    <xdr:cxnSp macro="">
      <xdr:nvCxnSpPr>
        <xdr:cNvPr id="124" name="直線コネクタ 123"/>
        <xdr:cNvCxnSpPr/>
      </xdr:nvCxnSpPr>
      <xdr:spPr>
        <a:xfrm flipV="1">
          <a:off x="14782800" y="25558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121285</xdr:rowOff>
    </xdr:from>
    <xdr:to>
      <xdr:col>73</xdr:col>
      <xdr:colOff>180975</xdr:colOff>
      <xdr:row>15</xdr:row>
      <xdr:rowOff>1270</xdr:rowOff>
    </xdr:to>
    <xdr:cxnSp macro="">
      <xdr:nvCxnSpPr>
        <xdr:cNvPr id="127" name="直線コネクタ 126"/>
        <xdr:cNvCxnSpPr/>
      </xdr:nvCxnSpPr>
      <xdr:spPr>
        <a:xfrm>
          <a:off x="13893800" y="25215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109855</xdr:rowOff>
    </xdr:from>
    <xdr:to>
      <xdr:col>69</xdr:col>
      <xdr:colOff>92075</xdr:colOff>
      <xdr:row>14</xdr:row>
      <xdr:rowOff>121285</xdr:rowOff>
    </xdr:to>
    <xdr:cxnSp macro="">
      <xdr:nvCxnSpPr>
        <xdr:cNvPr id="130" name="直線コネクタ 129"/>
        <xdr:cNvCxnSpPr/>
      </xdr:nvCxnSpPr>
      <xdr:spPr>
        <a:xfrm>
          <a:off x="13004800" y="25101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127635</xdr:rowOff>
    </xdr:from>
    <xdr:to>
      <xdr:col>82</xdr:col>
      <xdr:colOff>158750</xdr:colOff>
      <xdr:row>15</xdr:row>
      <xdr:rowOff>57785</xdr:rowOff>
    </xdr:to>
    <xdr:sp macro="" textlink="">
      <xdr:nvSpPr>
        <xdr:cNvPr id="140" name="楕円 139"/>
        <xdr:cNvSpPr/>
      </xdr:nvSpPr>
      <xdr:spPr>
        <a:xfrm>
          <a:off x="164592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144162</xdr:rowOff>
    </xdr:from>
    <xdr:ext cx="762000" cy="259045"/>
    <xdr:sp macro="" textlink="">
      <xdr:nvSpPr>
        <xdr:cNvPr id="141" name="物件費該当値テキスト"/>
        <xdr:cNvSpPr txBox="1"/>
      </xdr:nvSpPr>
      <xdr:spPr>
        <a:xfrm>
          <a:off x="16598900" y="237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104775</xdr:rowOff>
    </xdr:from>
    <xdr:to>
      <xdr:col>78</xdr:col>
      <xdr:colOff>120650</xdr:colOff>
      <xdr:row>15</xdr:row>
      <xdr:rowOff>34925</xdr:rowOff>
    </xdr:to>
    <xdr:sp macro="" textlink="">
      <xdr:nvSpPr>
        <xdr:cNvPr id="142" name="楕円 141"/>
        <xdr:cNvSpPr/>
      </xdr:nvSpPr>
      <xdr:spPr>
        <a:xfrm>
          <a:off x="15621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45102</xdr:rowOff>
    </xdr:from>
    <xdr:ext cx="736600" cy="259045"/>
    <xdr:sp macro="" textlink="">
      <xdr:nvSpPr>
        <xdr:cNvPr id="143" name="テキスト ボックス 142"/>
        <xdr:cNvSpPr txBox="1"/>
      </xdr:nvSpPr>
      <xdr:spPr>
        <a:xfrm>
          <a:off x="15290800" y="2273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4" name="楕円 143"/>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5" name="テキスト ボックス 144"/>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70485</xdr:rowOff>
    </xdr:from>
    <xdr:to>
      <xdr:col>69</xdr:col>
      <xdr:colOff>142875</xdr:colOff>
      <xdr:row>15</xdr:row>
      <xdr:rowOff>635</xdr:rowOff>
    </xdr:to>
    <xdr:sp macro="" textlink="">
      <xdr:nvSpPr>
        <xdr:cNvPr id="146" name="楕円 145"/>
        <xdr:cNvSpPr/>
      </xdr:nvSpPr>
      <xdr:spPr>
        <a:xfrm>
          <a:off x="13843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10812</xdr:rowOff>
    </xdr:from>
    <xdr:ext cx="762000" cy="259045"/>
    <xdr:sp macro="" textlink="">
      <xdr:nvSpPr>
        <xdr:cNvPr id="147" name="テキスト ボックス 146"/>
        <xdr:cNvSpPr txBox="1"/>
      </xdr:nvSpPr>
      <xdr:spPr>
        <a:xfrm>
          <a:off x="13512800" y="223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59055</xdr:rowOff>
    </xdr:from>
    <xdr:to>
      <xdr:col>65</xdr:col>
      <xdr:colOff>53975</xdr:colOff>
      <xdr:row>14</xdr:row>
      <xdr:rowOff>160655</xdr:rowOff>
    </xdr:to>
    <xdr:sp macro="" textlink="">
      <xdr:nvSpPr>
        <xdr:cNvPr id="148" name="楕円 147"/>
        <xdr:cNvSpPr/>
      </xdr:nvSpPr>
      <xdr:spPr>
        <a:xfrm>
          <a:off x="12954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170832</xdr:rowOff>
    </xdr:from>
    <xdr:ext cx="762000" cy="259045"/>
    <xdr:sp macro="" textlink="">
      <xdr:nvSpPr>
        <xdr:cNvPr id="149" name="テキスト ボックス 148"/>
        <xdr:cNvSpPr txBox="1"/>
      </xdr:nvSpPr>
      <xdr:spPr>
        <a:xfrm>
          <a:off x="12623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地域内の複数の私立幼稚園が認定こども園に移行したことに伴う施設型給付費の大幅な増加により、類似団体平均を上回る結果となった。高齢化による福祉の充実、幼児教育無償化などの背景から、扶助費については今後も増加傾向にあることは避けられない状況であり、扶助費のみの見直しだけでなく、他の義務的経費についてもより一層の削減に努める必要があ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41275</xdr:rowOff>
    </xdr:from>
    <xdr:to>
      <xdr:col>24</xdr:col>
      <xdr:colOff>25400</xdr:colOff>
      <xdr:row>57</xdr:row>
      <xdr:rowOff>69850</xdr:rowOff>
    </xdr:to>
    <xdr:cxnSp macro="">
      <xdr:nvCxnSpPr>
        <xdr:cNvPr id="185" name="直線コネクタ 184"/>
        <xdr:cNvCxnSpPr/>
      </xdr:nvCxnSpPr>
      <xdr:spPr>
        <a:xfrm>
          <a:off x="3987800" y="9642475"/>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41275</xdr:rowOff>
    </xdr:from>
    <xdr:to>
      <xdr:col>19</xdr:col>
      <xdr:colOff>187325</xdr:colOff>
      <xdr:row>56</xdr:row>
      <xdr:rowOff>41275</xdr:rowOff>
    </xdr:to>
    <xdr:cxnSp macro="">
      <xdr:nvCxnSpPr>
        <xdr:cNvPr id="188" name="直線コネクタ 187"/>
        <xdr:cNvCxnSpPr/>
      </xdr:nvCxnSpPr>
      <xdr:spPr>
        <a:xfrm>
          <a:off x="3098800" y="9642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169863</xdr:rowOff>
    </xdr:from>
    <xdr:to>
      <xdr:col>15</xdr:col>
      <xdr:colOff>98425</xdr:colOff>
      <xdr:row>56</xdr:row>
      <xdr:rowOff>41275</xdr:rowOff>
    </xdr:to>
    <xdr:cxnSp macro="">
      <xdr:nvCxnSpPr>
        <xdr:cNvPr id="191" name="直線コネクタ 190"/>
        <xdr:cNvCxnSpPr/>
      </xdr:nvCxnSpPr>
      <xdr:spPr>
        <a:xfrm>
          <a:off x="2209800" y="95996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169863</xdr:rowOff>
    </xdr:from>
    <xdr:to>
      <xdr:col>11</xdr:col>
      <xdr:colOff>9525</xdr:colOff>
      <xdr:row>56</xdr:row>
      <xdr:rowOff>26988</xdr:rowOff>
    </xdr:to>
    <xdr:cxnSp macro="">
      <xdr:nvCxnSpPr>
        <xdr:cNvPr id="194" name="直線コネクタ 193"/>
        <xdr:cNvCxnSpPr/>
      </xdr:nvCxnSpPr>
      <xdr:spPr>
        <a:xfrm flipV="1">
          <a:off x="1320800" y="95996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4" name="楕円 203"/>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5"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161925</xdr:rowOff>
    </xdr:from>
    <xdr:to>
      <xdr:col>20</xdr:col>
      <xdr:colOff>38100</xdr:colOff>
      <xdr:row>56</xdr:row>
      <xdr:rowOff>92075</xdr:rowOff>
    </xdr:to>
    <xdr:sp macro="" textlink="">
      <xdr:nvSpPr>
        <xdr:cNvPr id="206" name="楕円 205"/>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102252</xdr:rowOff>
    </xdr:from>
    <xdr:ext cx="736600" cy="259045"/>
    <xdr:sp macro="" textlink="">
      <xdr:nvSpPr>
        <xdr:cNvPr id="207" name="テキスト ボックス 206"/>
        <xdr:cNvSpPr txBox="1"/>
      </xdr:nvSpPr>
      <xdr:spPr>
        <a:xfrm>
          <a:off x="3606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161925</xdr:rowOff>
    </xdr:from>
    <xdr:to>
      <xdr:col>15</xdr:col>
      <xdr:colOff>149225</xdr:colOff>
      <xdr:row>56</xdr:row>
      <xdr:rowOff>92075</xdr:rowOff>
    </xdr:to>
    <xdr:sp macro="" textlink="">
      <xdr:nvSpPr>
        <xdr:cNvPr id="208" name="楕円 207"/>
        <xdr:cNvSpPr/>
      </xdr:nvSpPr>
      <xdr:spPr>
        <a:xfrm>
          <a:off x="3048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209" name="テキスト ボックス 208"/>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119063</xdr:rowOff>
    </xdr:from>
    <xdr:to>
      <xdr:col>11</xdr:col>
      <xdr:colOff>60325</xdr:colOff>
      <xdr:row>56</xdr:row>
      <xdr:rowOff>49213</xdr:rowOff>
    </xdr:to>
    <xdr:sp macro="" textlink="">
      <xdr:nvSpPr>
        <xdr:cNvPr id="210" name="楕円 209"/>
        <xdr:cNvSpPr/>
      </xdr:nvSpPr>
      <xdr:spPr>
        <a:xfrm>
          <a:off x="2159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59390</xdr:rowOff>
    </xdr:from>
    <xdr:ext cx="762000" cy="259045"/>
    <xdr:sp macro="" textlink="">
      <xdr:nvSpPr>
        <xdr:cNvPr id="211" name="テキスト ボックス 210"/>
        <xdr:cNvSpPr txBox="1"/>
      </xdr:nvSpPr>
      <xdr:spPr>
        <a:xfrm>
          <a:off x="1828800" y="931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147638</xdr:rowOff>
    </xdr:from>
    <xdr:to>
      <xdr:col>6</xdr:col>
      <xdr:colOff>171450</xdr:colOff>
      <xdr:row>56</xdr:row>
      <xdr:rowOff>77788</xdr:rowOff>
    </xdr:to>
    <xdr:sp macro="" textlink="">
      <xdr:nvSpPr>
        <xdr:cNvPr id="212" name="楕円 211"/>
        <xdr:cNvSpPr/>
      </xdr:nvSpPr>
      <xdr:spPr>
        <a:xfrm>
          <a:off x="12700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62565</xdr:rowOff>
    </xdr:from>
    <xdr:ext cx="762000" cy="259045"/>
    <xdr:sp macro="" textlink="">
      <xdr:nvSpPr>
        <xdr:cNvPr id="213" name="テキスト ボックス 212"/>
        <xdr:cNvSpPr txBox="1"/>
      </xdr:nvSpPr>
      <xdr:spPr>
        <a:xfrm>
          <a:off x="939800" y="966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埼玉県平均いずれに対してもかなり高い水準となっているが、下水道事業に対する繰出金の増加が主な要因である。今後、下水道事業の一層の経費削減に努めるとともに、公営企業会計としての独立採算の原則に立ち返った下水道使用料の値上げも検討し、繰出基準に基づかない繰出金を減らしていく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134620</xdr:rowOff>
    </xdr:to>
    <xdr:cxnSp macro="">
      <xdr:nvCxnSpPr>
        <xdr:cNvPr id="246" name="直線コネクタ 245"/>
        <xdr:cNvCxnSpPr/>
      </xdr:nvCxnSpPr>
      <xdr:spPr>
        <a:xfrm>
          <a:off x="15671800" y="99187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20320</xdr:rowOff>
    </xdr:to>
    <xdr:cxnSp macro="">
      <xdr:nvCxnSpPr>
        <xdr:cNvPr id="249" name="直線コネクタ 248"/>
        <xdr:cNvCxnSpPr/>
      </xdr:nvCxnSpPr>
      <xdr:spPr>
        <a:xfrm flipV="1">
          <a:off x="14782800" y="991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20320</xdr:rowOff>
    </xdr:from>
    <xdr:to>
      <xdr:col>73</xdr:col>
      <xdr:colOff>180975</xdr:colOff>
      <xdr:row>58</xdr:row>
      <xdr:rowOff>73660</xdr:rowOff>
    </xdr:to>
    <xdr:cxnSp macro="">
      <xdr:nvCxnSpPr>
        <xdr:cNvPr id="252" name="直線コネクタ 251"/>
        <xdr:cNvCxnSpPr/>
      </xdr:nvCxnSpPr>
      <xdr:spPr>
        <a:xfrm flipV="1">
          <a:off x="13893800" y="9964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58</xdr:row>
      <xdr:rowOff>73660</xdr:rowOff>
    </xdr:to>
    <xdr:cxnSp macro="">
      <xdr:nvCxnSpPr>
        <xdr:cNvPr id="255" name="直線コネクタ 254"/>
        <xdr:cNvCxnSpPr/>
      </xdr:nvCxnSpPr>
      <xdr:spPr>
        <a:xfrm>
          <a:off x="13004800" y="1001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7" name="テキスト ボックス 256"/>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83820</xdr:rowOff>
    </xdr:from>
    <xdr:to>
      <xdr:col>82</xdr:col>
      <xdr:colOff>158750</xdr:colOff>
      <xdr:row>59</xdr:row>
      <xdr:rowOff>13970</xdr:rowOff>
    </xdr:to>
    <xdr:sp macro="" textlink="">
      <xdr:nvSpPr>
        <xdr:cNvPr id="265" name="楕円 264"/>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55897</xdr:rowOff>
    </xdr:from>
    <xdr:ext cx="762000" cy="259045"/>
    <xdr:sp macro="" textlink="">
      <xdr:nvSpPr>
        <xdr:cNvPr id="266" name="その他該当値テキスト"/>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7" name="楕円 266"/>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8" name="テキスト ボックス 267"/>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69" name="楕円 268"/>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70" name="テキスト ボックス 269"/>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1" name="楕円 270"/>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2" name="テキスト ボックス 271"/>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22860</xdr:rowOff>
    </xdr:from>
    <xdr:to>
      <xdr:col>65</xdr:col>
      <xdr:colOff>53975</xdr:colOff>
      <xdr:row>58</xdr:row>
      <xdr:rowOff>124460</xdr:rowOff>
    </xdr:to>
    <xdr:sp macro="" textlink="">
      <xdr:nvSpPr>
        <xdr:cNvPr id="273" name="楕円 272"/>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109237</xdr:rowOff>
    </xdr:from>
    <xdr:ext cx="762000" cy="259045"/>
    <xdr:sp macro="" textlink="">
      <xdr:nvSpPr>
        <xdr:cNvPr id="274" name="テキスト ボックス 273"/>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地域内の複数の幼稚園が認定こども園に移行したことによる私立幼稚園就園奨励費補助金の皆減など、扶助費へのシフトによる影響が大きく、類似団体平均を下回ったものの、全国平均や県平均と比べると依然として高い水準にある。各種団体への補助金を含め、費用対効果を検証しつつ、住民ニーズの正確な把握に努め、必要性の低い補助金の見直し・廃止を行っ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115570</xdr:rowOff>
    </xdr:to>
    <xdr:cxnSp macro="">
      <xdr:nvCxnSpPr>
        <xdr:cNvPr id="304" name="直線コネクタ 303"/>
        <xdr:cNvCxnSpPr/>
      </xdr:nvCxnSpPr>
      <xdr:spPr>
        <a:xfrm flipV="1">
          <a:off x="15671800" y="63723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115570</xdr:rowOff>
    </xdr:to>
    <xdr:cxnSp macro="">
      <xdr:nvCxnSpPr>
        <xdr:cNvPr id="307" name="直線コネクタ 306"/>
        <xdr:cNvCxnSpPr/>
      </xdr:nvCxnSpPr>
      <xdr:spPr>
        <a:xfrm>
          <a:off x="14782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09" name="テキスト ボックス 308"/>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115570</xdr:rowOff>
    </xdr:to>
    <xdr:cxnSp macro="">
      <xdr:nvCxnSpPr>
        <xdr:cNvPr id="310" name="直線コネクタ 309"/>
        <xdr:cNvCxnSpPr/>
      </xdr:nvCxnSpPr>
      <xdr:spPr>
        <a:xfrm>
          <a:off x="13893800" y="6408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92710</xdr:rowOff>
    </xdr:to>
    <xdr:cxnSp macro="">
      <xdr:nvCxnSpPr>
        <xdr:cNvPr id="313" name="直線コネクタ 312"/>
        <xdr:cNvCxnSpPr/>
      </xdr:nvCxnSpPr>
      <xdr:spPr>
        <a:xfrm flipV="1">
          <a:off x="13004800" y="64089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3" name="楕円 322"/>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165879</xdr:rowOff>
    </xdr:from>
    <xdr:ext cx="762000" cy="259045"/>
    <xdr:sp macro="" textlink="">
      <xdr:nvSpPr>
        <xdr:cNvPr id="324" name="補助費等該当値テキスト"/>
        <xdr:cNvSpPr txBox="1"/>
      </xdr:nvSpPr>
      <xdr:spPr>
        <a:xfrm>
          <a:off x="16598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5" name="楕円 324"/>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6" name="テキスト ボックス 325"/>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27" name="楕円 326"/>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8" name="テキスト ボックス 327"/>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29" name="楕円 328"/>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0" name="テキスト ボックス 329"/>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1" name="楕円 330"/>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2" name="テキスト ボックス 331"/>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既存借入の順調な元利償還及び新規借入の減少により、類似団体平均・全国平均・県平均いずれと比べても低い水準にある。引き続き、財政措置のある地方債のみの起債を徹底し、適正な地方債の発行を計画的に行うことで、公債費の抑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162923</xdr:rowOff>
    </xdr:from>
    <xdr:to>
      <xdr:col>24</xdr:col>
      <xdr:colOff>25400</xdr:colOff>
      <xdr:row>74</xdr:row>
      <xdr:rowOff>166188</xdr:rowOff>
    </xdr:to>
    <xdr:cxnSp macro="">
      <xdr:nvCxnSpPr>
        <xdr:cNvPr id="366" name="直線コネクタ 365"/>
        <xdr:cNvCxnSpPr/>
      </xdr:nvCxnSpPr>
      <xdr:spPr>
        <a:xfrm flipV="1">
          <a:off x="3987800" y="128502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166188</xdr:rowOff>
    </xdr:from>
    <xdr:to>
      <xdr:col>19</xdr:col>
      <xdr:colOff>187325</xdr:colOff>
      <xdr:row>75</xdr:row>
      <xdr:rowOff>1270</xdr:rowOff>
    </xdr:to>
    <xdr:cxnSp macro="">
      <xdr:nvCxnSpPr>
        <xdr:cNvPr id="369" name="直線コネクタ 368"/>
        <xdr:cNvCxnSpPr/>
      </xdr:nvCxnSpPr>
      <xdr:spPr>
        <a:xfrm flipV="1">
          <a:off x="3098800" y="128534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146594</xdr:rowOff>
    </xdr:from>
    <xdr:to>
      <xdr:col>15</xdr:col>
      <xdr:colOff>98425</xdr:colOff>
      <xdr:row>75</xdr:row>
      <xdr:rowOff>1270</xdr:rowOff>
    </xdr:to>
    <xdr:cxnSp macro="">
      <xdr:nvCxnSpPr>
        <xdr:cNvPr id="372" name="直線コネクタ 371"/>
        <xdr:cNvCxnSpPr/>
      </xdr:nvCxnSpPr>
      <xdr:spPr>
        <a:xfrm>
          <a:off x="2209800" y="128338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146594</xdr:rowOff>
    </xdr:from>
    <xdr:to>
      <xdr:col>11</xdr:col>
      <xdr:colOff>9525</xdr:colOff>
      <xdr:row>75</xdr:row>
      <xdr:rowOff>14333</xdr:rowOff>
    </xdr:to>
    <xdr:cxnSp macro="">
      <xdr:nvCxnSpPr>
        <xdr:cNvPr id="375" name="直線コネクタ 374"/>
        <xdr:cNvCxnSpPr/>
      </xdr:nvCxnSpPr>
      <xdr:spPr>
        <a:xfrm flipV="1">
          <a:off x="1320800" y="128338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112123</xdr:rowOff>
    </xdr:from>
    <xdr:to>
      <xdr:col>24</xdr:col>
      <xdr:colOff>76200</xdr:colOff>
      <xdr:row>75</xdr:row>
      <xdr:rowOff>42273</xdr:rowOff>
    </xdr:to>
    <xdr:sp macro="" textlink="">
      <xdr:nvSpPr>
        <xdr:cNvPr id="385" name="楕円 384"/>
        <xdr:cNvSpPr/>
      </xdr:nvSpPr>
      <xdr:spPr>
        <a:xfrm>
          <a:off x="4775200" y="127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128650</xdr:rowOff>
    </xdr:from>
    <xdr:ext cx="762000" cy="259045"/>
    <xdr:sp macro="" textlink="">
      <xdr:nvSpPr>
        <xdr:cNvPr id="386" name="公債費該当値テキスト"/>
        <xdr:cNvSpPr txBox="1"/>
      </xdr:nvSpPr>
      <xdr:spPr>
        <a:xfrm>
          <a:off x="4914900" y="1264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115388</xdr:rowOff>
    </xdr:from>
    <xdr:to>
      <xdr:col>20</xdr:col>
      <xdr:colOff>38100</xdr:colOff>
      <xdr:row>75</xdr:row>
      <xdr:rowOff>45538</xdr:rowOff>
    </xdr:to>
    <xdr:sp macro="" textlink="">
      <xdr:nvSpPr>
        <xdr:cNvPr id="387" name="楕円 386"/>
        <xdr:cNvSpPr/>
      </xdr:nvSpPr>
      <xdr:spPr>
        <a:xfrm>
          <a:off x="39370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55715</xdr:rowOff>
    </xdr:from>
    <xdr:ext cx="736600" cy="259045"/>
    <xdr:sp macro="" textlink="">
      <xdr:nvSpPr>
        <xdr:cNvPr id="388" name="テキスト ボックス 387"/>
        <xdr:cNvSpPr txBox="1"/>
      </xdr:nvSpPr>
      <xdr:spPr>
        <a:xfrm>
          <a:off x="3606800" y="1257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89" name="楕円 388"/>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0" name="テキスト ボックス 389"/>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95794</xdr:rowOff>
    </xdr:from>
    <xdr:to>
      <xdr:col>11</xdr:col>
      <xdr:colOff>60325</xdr:colOff>
      <xdr:row>75</xdr:row>
      <xdr:rowOff>25944</xdr:rowOff>
    </xdr:to>
    <xdr:sp macro="" textlink="">
      <xdr:nvSpPr>
        <xdr:cNvPr id="391" name="楕円 390"/>
        <xdr:cNvSpPr/>
      </xdr:nvSpPr>
      <xdr:spPr>
        <a:xfrm>
          <a:off x="21590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36121</xdr:rowOff>
    </xdr:from>
    <xdr:ext cx="762000" cy="259045"/>
    <xdr:sp macro="" textlink="">
      <xdr:nvSpPr>
        <xdr:cNvPr id="392" name="テキスト ボックス 391"/>
        <xdr:cNvSpPr txBox="1"/>
      </xdr:nvSpPr>
      <xdr:spPr>
        <a:xfrm>
          <a:off x="1828800" y="125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134983</xdr:rowOff>
    </xdr:from>
    <xdr:to>
      <xdr:col>6</xdr:col>
      <xdr:colOff>171450</xdr:colOff>
      <xdr:row>75</xdr:row>
      <xdr:rowOff>65133</xdr:rowOff>
    </xdr:to>
    <xdr:sp macro="" textlink="">
      <xdr:nvSpPr>
        <xdr:cNvPr id="393" name="楕円 392"/>
        <xdr:cNvSpPr/>
      </xdr:nvSpPr>
      <xdr:spPr>
        <a:xfrm>
          <a:off x="12700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75310</xdr:rowOff>
    </xdr:from>
    <xdr:ext cx="762000" cy="259045"/>
    <xdr:sp macro="" textlink="">
      <xdr:nvSpPr>
        <xdr:cNvPr id="394" name="テキスト ボックス 393"/>
        <xdr:cNvSpPr txBox="1"/>
      </xdr:nvSpPr>
      <xdr:spPr>
        <a:xfrm>
          <a:off x="939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年度は、投資的経費が前年度比▲</a:t>
          </a:r>
          <a:r>
            <a:rPr kumimoji="1" lang="en-US" altLang="ja-JP" sz="1300">
              <a:latin typeface="ＭＳ Ｐゴシック" panose="020B0600070205080204" pitchFamily="50" charset="-128"/>
              <a:ea typeface="ＭＳ Ｐゴシック" panose="020B0600070205080204" pitchFamily="50" charset="-128"/>
            </a:rPr>
            <a:t>37.9</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百万円の減）であったが、扶助費が前年度比＋</a:t>
          </a:r>
          <a:r>
            <a:rPr kumimoji="1" lang="en-US" altLang="ja-JP" sz="1300">
              <a:latin typeface="ＭＳ Ｐゴシック" panose="020B0600070205080204" pitchFamily="50" charset="-128"/>
              <a:ea typeface="ＭＳ Ｐゴシック" panose="020B0600070205080204" pitchFamily="50" charset="-128"/>
            </a:rPr>
            <a:t>23.2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百万円の増）、繰出金が前年度比＋</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百万円の増）となり、公債費以外の経費については前年度に比べ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ポイント増加した。類似団体平均・全国平均・県平均いずれと比べても低い水準にあるが、経費自体は増加傾向にあるため、トータルコスト削減に努める必要がある。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79</xdr:row>
      <xdr:rowOff>112305</xdr:rowOff>
    </xdr:to>
    <xdr:cxnSp macro="">
      <xdr:nvCxnSpPr>
        <xdr:cNvPr id="429" name="直線コネクタ 428"/>
        <xdr:cNvCxnSpPr/>
      </xdr:nvCxnSpPr>
      <xdr:spPr>
        <a:xfrm>
          <a:off x="15671800" y="13614400"/>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69850</xdr:rowOff>
    </xdr:from>
    <xdr:to>
      <xdr:col>78</xdr:col>
      <xdr:colOff>69850</xdr:colOff>
      <xdr:row>79</xdr:row>
      <xdr:rowOff>99242</xdr:rowOff>
    </xdr:to>
    <xdr:cxnSp macro="">
      <xdr:nvCxnSpPr>
        <xdr:cNvPr id="432" name="直線コネクタ 431"/>
        <xdr:cNvCxnSpPr/>
      </xdr:nvCxnSpPr>
      <xdr:spPr>
        <a:xfrm flipV="1">
          <a:off x="14782800" y="1361440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99242</xdr:rowOff>
    </xdr:to>
    <xdr:cxnSp macro="">
      <xdr:nvCxnSpPr>
        <xdr:cNvPr id="435" name="直線コネクタ 434"/>
        <xdr:cNvCxnSpPr/>
      </xdr:nvCxnSpPr>
      <xdr:spPr>
        <a:xfrm>
          <a:off x="13893800" y="1354582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79</xdr:row>
      <xdr:rowOff>43724</xdr:rowOff>
    </xdr:to>
    <xdr:cxnSp macro="">
      <xdr:nvCxnSpPr>
        <xdr:cNvPr id="438" name="直線コネクタ 437"/>
        <xdr:cNvCxnSpPr/>
      </xdr:nvCxnSpPr>
      <xdr:spPr>
        <a:xfrm flipV="1">
          <a:off x="13004800" y="135458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61505</xdr:rowOff>
    </xdr:from>
    <xdr:to>
      <xdr:col>82</xdr:col>
      <xdr:colOff>158750</xdr:colOff>
      <xdr:row>79</xdr:row>
      <xdr:rowOff>163105</xdr:rowOff>
    </xdr:to>
    <xdr:sp macro="" textlink="">
      <xdr:nvSpPr>
        <xdr:cNvPr id="448" name="楕円 447"/>
        <xdr:cNvSpPr/>
      </xdr:nvSpPr>
      <xdr:spPr>
        <a:xfrm>
          <a:off x="164592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33582</xdr:rowOff>
    </xdr:from>
    <xdr:ext cx="762000" cy="259045"/>
    <xdr:sp macro="" textlink="">
      <xdr:nvSpPr>
        <xdr:cNvPr id="449" name="公債費以外該当値テキスト"/>
        <xdr:cNvSpPr txBox="1"/>
      </xdr:nvSpPr>
      <xdr:spPr>
        <a:xfrm>
          <a:off x="16598900" y="1357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50" name="楕円 449"/>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51" name="テキスト ボックス 450"/>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48442</xdr:rowOff>
    </xdr:from>
    <xdr:to>
      <xdr:col>74</xdr:col>
      <xdr:colOff>31750</xdr:colOff>
      <xdr:row>79</xdr:row>
      <xdr:rowOff>150042</xdr:rowOff>
    </xdr:to>
    <xdr:sp macro="" textlink="">
      <xdr:nvSpPr>
        <xdr:cNvPr id="452" name="楕円 451"/>
        <xdr:cNvSpPr/>
      </xdr:nvSpPr>
      <xdr:spPr>
        <a:xfrm>
          <a:off x="14732000" y="135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134819</xdr:rowOff>
    </xdr:from>
    <xdr:ext cx="762000" cy="259045"/>
    <xdr:sp macro="" textlink="">
      <xdr:nvSpPr>
        <xdr:cNvPr id="453" name="テキスト ボックス 452"/>
        <xdr:cNvSpPr txBox="1"/>
      </xdr:nvSpPr>
      <xdr:spPr>
        <a:xfrm>
          <a:off x="14401800" y="1367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54" name="楕円 453"/>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5" name="テキスト ボックス 454"/>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164374</xdr:rowOff>
    </xdr:from>
    <xdr:to>
      <xdr:col>65</xdr:col>
      <xdr:colOff>53975</xdr:colOff>
      <xdr:row>79</xdr:row>
      <xdr:rowOff>94524</xdr:rowOff>
    </xdr:to>
    <xdr:sp macro="" textlink="">
      <xdr:nvSpPr>
        <xdr:cNvPr id="456" name="楕円 455"/>
        <xdr:cNvSpPr/>
      </xdr:nvSpPr>
      <xdr:spPr>
        <a:xfrm>
          <a:off x="12954000" y="135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79301</xdr:rowOff>
    </xdr:from>
    <xdr:ext cx="762000" cy="259045"/>
    <xdr:sp macro="" textlink="">
      <xdr:nvSpPr>
        <xdr:cNvPr id="457" name="テキスト ボックス 456"/>
        <xdr:cNvSpPr txBox="1"/>
      </xdr:nvSpPr>
      <xdr:spPr>
        <a:xfrm>
          <a:off x="12623800" y="1362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埼玉県横瀬町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142895</xdr:rowOff>
    </xdr:from>
    <xdr:to>
      <xdr:col>29</xdr:col>
      <xdr:colOff>127000</xdr:colOff>
      <xdr:row>20</xdr:row>
      <xdr:rowOff>2389</xdr:rowOff>
    </xdr:to>
    <xdr:cxnSp macro="">
      <xdr:nvCxnSpPr>
        <xdr:cNvPr id="48" name="直線コネクタ 47"/>
        <xdr:cNvCxnSpPr/>
      </xdr:nvCxnSpPr>
      <xdr:spPr bwMode="auto">
        <a:xfrm flipV="1">
          <a:off x="5003800" y="3448070"/>
          <a:ext cx="647700" cy="30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2389</xdr:rowOff>
    </xdr:from>
    <xdr:to>
      <xdr:col>26</xdr:col>
      <xdr:colOff>50800</xdr:colOff>
      <xdr:row>20</xdr:row>
      <xdr:rowOff>28559</xdr:rowOff>
    </xdr:to>
    <xdr:cxnSp macro="">
      <xdr:nvCxnSpPr>
        <xdr:cNvPr id="51" name="直線コネクタ 50"/>
        <xdr:cNvCxnSpPr/>
      </xdr:nvCxnSpPr>
      <xdr:spPr bwMode="auto">
        <a:xfrm flipV="1">
          <a:off x="4305300" y="3479014"/>
          <a:ext cx="698500" cy="26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28559</xdr:rowOff>
    </xdr:from>
    <xdr:to>
      <xdr:col>22</xdr:col>
      <xdr:colOff>114300</xdr:colOff>
      <xdr:row>20</xdr:row>
      <xdr:rowOff>40455</xdr:rowOff>
    </xdr:to>
    <xdr:cxnSp macro="">
      <xdr:nvCxnSpPr>
        <xdr:cNvPr id="54" name="直線コネクタ 53"/>
        <xdr:cNvCxnSpPr/>
      </xdr:nvCxnSpPr>
      <xdr:spPr bwMode="auto">
        <a:xfrm flipV="1">
          <a:off x="3606800" y="3505184"/>
          <a:ext cx="698500" cy="11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40455</xdr:rowOff>
    </xdr:from>
    <xdr:to>
      <xdr:col>18</xdr:col>
      <xdr:colOff>177800</xdr:colOff>
      <xdr:row>20</xdr:row>
      <xdr:rowOff>74068</xdr:rowOff>
    </xdr:to>
    <xdr:cxnSp macro="">
      <xdr:nvCxnSpPr>
        <xdr:cNvPr id="57" name="直線コネクタ 56"/>
        <xdr:cNvCxnSpPr/>
      </xdr:nvCxnSpPr>
      <xdr:spPr bwMode="auto">
        <a:xfrm flipV="1">
          <a:off x="2908300" y="3517080"/>
          <a:ext cx="698500" cy="33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92095</xdr:rowOff>
    </xdr:from>
    <xdr:to>
      <xdr:col>29</xdr:col>
      <xdr:colOff>177800</xdr:colOff>
      <xdr:row>20</xdr:row>
      <xdr:rowOff>22245</xdr:rowOff>
    </xdr:to>
    <xdr:sp macro="" textlink="">
      <xdr:nvSpPr>
        <xdr:cNvPr id="67" name="楕円 66"/>
        <xdr:cNvSpPr/>
      </xdr:nvSpPr>
      <xdr:spPr bwMode="auto">
        <a:xfrm>
          <a:off x="5600700" y="3397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64172</xdr:rowOff>
    </xdr:from>
    <xdr:ext cx="762000" cy="259045"/>
    <xdr:sp macro="" textlink="">
      <xdr:nvSpPr>
        <xdr:cNvPr id="68" name="人口1人当たり決算額の推移該当値テキスト130"/>
        <xdr:cNvSpPr txBox="1"/>
      </xdr:nvSpPr>
      <xdr:spPr>
        <a:xfrm>
          <a:off x="5740400" y="336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123039</xdr:rowOff>
    </xdr:from>
    <xdr:to>
      <xdr:col>26</xdr:col>
      <xdr:colOff>101600</xdr:colOff>
      <xdr:row>20</xdr:row>
      <xdr:rowOff>53189</xdr:rowOff>
    </xdr:to>
    <xdr:sp macro="" textlink="">
      <xdr:nvSpPr>
        <xdr:cNvPr id="69" name="楕円 68"/>
        <xdr:cNvSpPr/>
      </xdr:nvSpPr>
      <xdr:spPr bwMode="auto">
        <a:xfrm>
          <a:off x="4953000" y="3428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37966</xdr:rowOff>
    </xdr:from>
    <xdr:ext cx="736600" cy="259045"/>
    <xdr:sp macro="" textlink="">
      <xdr:nvSpPr>
        <xdr:cNvPr id="70" name="テキスト ボックス 69"/>
        <xdr:cNvSpPr txBox="1"/>
      </xdr:nvSpPr>
      <xdr:spPr>
        <a:xfrm>
          <a:off x="4622800" y="351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149209</xdr:rowOff>
    </xdr:from>
    <xdr:to>
      <xdr:col>22</xdr:col>
      <xdr:colOff>165100</xdr:colOff>
      <xdr:row>20</xdr:row>
      <xdr:rowOff>79359</xdr:rowOff>
    </xdr:to>
    <xdr:sp macro="" textlink="">
      <xdr:nvSpPr>
        <xdr:cNvPr id="71" name="楕円 70"/>
        <xdr:cNvSpPr/>
      </xdr:nvSpPr>
      <xdr:spPr bwMode="auto">
        <a:xfrm>
          <a:off x="4254500" y="3454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64136</xdr:rowOff>
    </xdr:from>
    <xdr:ext cx="762000" cy="259045"/>
    <xdr:sp macro="" textlink="">
      <xdr:nvSpPr>
        <xdr:cNvPr id="72" name="テキスト ボックス 71"/>
        <xdr:cNvSpPr txBox="1"/>
      </xdr:nvSpPr>
      <xdr:spPr>
        <a:xfrm>
          <a:off x="3924300" y="354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161105</xdr:rowOff>
    </xdr:from>
    <xdr:to>
      <xdr:col>19</xdr:col>
      <xdr:colOff>38100</xdr:colOff>
      <xdr:row>20</xdr:row>
      <xdr:rowOff>91255</xdr:rowOff>
    </xdr:to>
    <xdr:sp macro="" textlink="">
      <xdr:nvSpPr>
        <xdr:cNvPr id="73" name="楕円 72"/>
        <xdr:cNvSpPr/>
      </xdr:nvSpPr>
      <xdr:spPr bwMode="auto">
        <a:xfrm>
          <a:off x="3556000" y="3466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76032</xdr:rowOff>
    </xdr:from>
    <xdr:ext cx="762000" cy="259045"/>
    <xdr:sp macro="" textlink="">
      <xdr:nvSpPr>
        <xdr:cNvPr id="74" name="テキスト ボックス 73"/>
        <xdr:cNvSpPr txBox="1"/>
      </xdr:nvSpPr>
      <xdr:spPr>
        <a:xfrm>
          <a:off x="3225800" y="355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23268</xdr:rowOff>
    </xdr:from>
    <xdr:to>
      <xdr:col>15</xdr:col>
      <xdr:colOff>101600</xdr:colOff>
      <xdr:row>20</xdr:row>
      <xdr:rowOff>124868</xdr:rowOff>
    </xdr:to>
    <xdr:sp macro="" textlink="">
      <xdr:nvSpPr>
        <xdr:cNvPr id="75" name="楕円 74"/>
        <xdr:cNvSpPr/>
      </xdr:nvSpPr>
      <xdr:spPr bwMode="auto">
        <a:xfrm>
          <a:off x="2857500" y="3499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109645</xdr:rowOff>
    </xdr:from>
    <xdr:ext cx="762000" cy="259045"/>
    <xdr:sp macro="" textlink="">
      <xdr:nvSpPr>
        <xdr:cNvPr id="76" name="テキスト ボックス 75"/>
        <xdr:cNvSpPr txBox="1"/>
      </xdr:nvSpPr>
      <xdr:spPr>
        <a:xfrm>
          <a:off x="2527300" y="358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81147</xdr:rowOff>
    </xdr:from>
    <xdr:to>
      <xdr:col>29</xdr:col>
      <xdr:colOff>127000</xdr:colOff>
      <xdr:row>37</xdr:row>
      <xdr:rowOff>94900</xdr:rowOff>
    </xdr:to>
    <xdr:cxnSp macro="">
      <xdr:nvCxnSpPr>
        <xdr:cNvPr id="110" name="直線コネクタ 109"/>
        <xdr:cNvCxnSpPr/>
      </xdr:nvCxnSpPr>
      <xdr:spPr bwMode="auto">
        <a:xfrm>
          <a:off x="5003800" y="7205847"/>
          <a:ext cx="647700" cy="13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64059</xdr:rowOff>
    </xdr:from>
    <xdr:to>
      <xdr:col>26</xdr:col>
      <xdr:colOff>50800</xdr:colOff>
      <xdr:row>37</xdr:row>
      <xdr:rowOff>81147</xdr:rowOff>
    </xdr:to>
    <xdr:cxnSp macro="">
      <xdr:nvCxnSpPr>
        <xdr:cNvPr id="113" name="直線コネクタ 112"/>
        <xdr:cNvCxnSpPr/>
      </xdr:nvCxnSpPr>
      <xdr:spPr bwMode="auto">
        <a:xfrm>
          <a:off x="4305300" y="7188759"/>
          <a:ext cx="698500" cy="17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64059</xdr:rowOff>
    </xdr:from>
    <xdr:to>
      <xdr:col>22</xdr:col>
      <xdr:colOff>114300</xdr:colOff>
      <xdr:row>37</xdr:row>
      <xdr:rowOff>109398</xdr:rowOff>
    </xdr:to>
    <xdr:cxnSp macro="">
      <xdr:nvCxnSpPr>
        <xdr:cNvPr id="116" name="直線コネクタ 115"/>
        <xdr:cNvCxnSpPr/>
      </xdr:nvCxnSpPr>
      <xdr:spPr bwMode="auto">
        <a:xfrm flipV="1">
          <a:off x="3606800" y="7188759"/>
          <a:ext cx="698500" cy="4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109398</xdr:rowOff>
    </xdr:from>
    <xdr:to>
      <xdr:col>18</xdr:col>
      <xdr:colOff>177800</xdr:colOff>
      <xdr:row>37</xdr:row>
      <xdr:rowOff>115380</xdr:rowOff>
    </xdr:to>
    <xdr:cxnSp macro="">
      <xdr:nvCxnSpPr>
        <xdr:cNvPr id="119" name="直線コネクタ 118"/>
        <xdr:cNvCxnSpPr/>
      </xdr:nvCxnSpPr>
      <xdr:spPr bwMode="auto">
        <a:xfrm flipV="1">
          <a:off x="2908300" y="7234098"/>
          <a:ext cx="698500" cy="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44100</xdr:rowOff>
    </xdr:from>
    <xdr:to>
      <xdr:col>29</xdr:col>
      <xdr:colOff>177800</xdr:colOff>
      <xdr:row>37</xdr:row>
      <xdr:rowOff>145700</xdr:rowOff>
    </xdr:to>
    <xdr:sp macro="" textlink="">
      <xdr:nvSpPr>
        <xdr:cNvPr id="129" name="楕円 128"/>
        <xdr:cNvSpPr/>
      </xdr:nvSpPr>
      <xdr:spPr bwMode="auto">
        <a:xfrm>
          <a:off x="5600700" y="7168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16177</xdr:rowOff>
    </xdr:from>
    <xdr:ext cx="762000" cy="259045"/>
    <xdr:sp macro="" textlink="">
      <xdr:nvSpPr>
        <xdr:cNvPr id="130" name="人口1人当たり決算額の推移該当値テキスト445"/>
        <xdr:cNvSpPr txBox="1"/>
      </xdr:nvSpPr>
      <xdr:spPr>
        <a:xfrm>
          <a:off x="5740400" y="71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30347</xdr:rowOff>
    </xdr:from>
    <xdr:to>
      <xdr:col>26</xdr:col>
      <xdr:colOff>101600</xdr:colOff>
      <xdr:row>37</xdr:row>
      <xdr:rowOff>131947</xdr:rowOff>
    </xdr:to>
    <xdr:sp macro="" textlink="">
      <xdr:nvSpPr>
        <xdr:cNvPr id="131" name="楕円 130"/>
        <xdr:cNvSpPr/>
      </xdr:nvSpPr>
      <xdr:spPr bwMode="auto">
        <a:xfrm>
          <a:off x="4953000" y="7155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116724</xdr:rowOff>
    </xdr:from>
    <xdr:ext cx="736600" cy="259045"/>
    <xdr:sp macro="" textlink="">
      <xdr:nvSpPr>
        <xdr:cNvPr id="132" name="テキスト ボックス 131"/>
        <xdr:cNvSpPr txBox="1"/>
      </xdr:nvSpPr>
      <xdr:spPr>
        <a:xfrm>
          <a:off x="4622800" y="7241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13259</xdr:rowOff>
    </xdr:from>
    <xdr:to>
      <xdr:col>22</xdr:col>
      <xdr:colOff>165100</xdr:colOff>
      <xdr:row>37</xdr:row>
      <xdr:rowOff>114859</xdr:rowOff>
    </xdr:to>
    <xdr:sp macro="" textlink="">
      <xdr:nvSpPr>
        <xdr:cNvPr id="133" name="楕円 132"/>
        <xdr:cNvSpPr/>
      </xdr:nvSpPr>
      <xdr:spPr bwMode="auto">
        <a:xfrm>
          <a:off x="4254500" y="7137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99636</xdr:rowOff>
    </xdr:from>
    <xdr:ext cx="762000" cy="259045"/>
    <xdr:sp macro="" textlink="">
      <xdr:nvSpPr>
        <xdr:cNvPr id="134" name="テキスト ボックス 133"/>
        <xdr:cNvSpPr txBox="1"/>
      </xdr:nvSpPr>
      <xdr:spPr>
        <a:xfrm>
          <a:off x="3924300" y="722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58598</xdr:rowOff>
    </xdr:from>
    <xdr:to>
      <xdr:col>19</xdr:col>
      <xdr:colOff>38100</xdr:colOff>
      <xdr:row>37</xdr:row>
      <xdr:rowOff>160198</xdr:rowOff>
    </xdr:to>
    <xdr:sp macro="" textlink="">
      <xdr:nvSpPr>
        <xdr:cNvPr id="135" name="楕円 134"/>
        <xdr:cNvSpPr/>
      </xdr:nvSpPr>
      <xdr:spPr bwMode="auto">
        <a:xfrm>
          <a:off x="3556000" y="7183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144975</xdr:rowOff>
    </xdr:from>
    <xdr:ext cx="762000" cy="259045"/>
    <xdr:sp macro="" textlink="">
      <xdr:nvSpPr>
        <xdr:cNvPr id="136" name="テキスト ボックス 135"/>
        <xdr:cNvSpPr txBox="1"/>
      </xdr:nvSpPr>
      <xdr:spPr>
        <a:xfrm>
          <a:off x="3225800" y="72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64580</xdr:rowOff>
    </xdr:from>
    <xdr:to>
      <xdr:col>15</xdr:col>
      <xdr:colOff>101600</xdr:colOff>
      <xdr:row>37</xdr:row>
      <xdr:rowOff>166180</xdr:rowOff>
    </xdr:to>
    <xdr:sp macro="" textlink="">
      <xdr:nvSpPr>
        <xdr:cNvPr id="137" name="楕円 136"/>
        <xdr:cNvSpPr/>
      </xdr:nvSpPr>
      <xdr:spPr bwMode="auto">
        <a:xfrm>
          <a:off x="2857500" y="7189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150957</xdr:rowOff>
    </xdr:from>
    <xdr:ext cx="762000" cy="259045"/>
    <xdr:sp macro="" textlink="">
      <xdr:nvSpPr>
        <xdr:cNvPr id="138" name="テキスト ボックス 137"/>
        <xdr:cNvSpPr txBox="1"/>
      </xdr:nvSpPr>
      <xdr:spPr>
        <a:xfrm>
          <a:off x="2527300" y="72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埼玉県横瀬町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8,322
8,262
49.36
3,406,515
3,259,621
146,894
2,378,118
3,107,256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164503</xdr:rowOff>
    </xdr:from>
    <xdr:to>
      <xdr:col>24</xdr:col>
      <xdr:colOff>63500</xdr:colOff>
      <xdr:row>37</xdr:row>
      <xdr:rowOff>170889</xdr:rowOff>
    </xdr:to>
    <xdr:cxnSp macro="">
      <xdr:nvCxnSpPr>
        <xdr:cNvPr id="61" name="直線コネクタ 60"/>
        <xdr:cNvCxnSpPr/>
      </xdr:nvCxnSpPr>
      <xdr:spPr>
        <a:xfrm>
          <a:off x="3797300" y="6508153"/>
          <a:ext cx="8382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164503</xdr:rowOff>
    </xdr:from>
    <xdr:to>
      <xdr:col>19</xdr:col>
      <xdr:colOff>177800</xdr:colOff>
      <xdr:row>38</xdr:row>
      <xdr:rowOff>9246</xdr:rowOff>
    </xdr:to>
    <xdr:cxnSp macro="">
      <xdr:nvCxnSpPr>
        <xdr:cNvPr id="64" name="直線コネクタ 63"/>
        <xdr:cNvCxnSpPr/>
      </xdr:nvCxnSpPr>
      <xdr:spPr>
        <a:xfrm flipV="1">
          <a:off x="2908300" y="6508153"/>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9246</xdr:rowOff>
    </xdr:from>
    <xdr:to>
      <xdr:col>15</xdr:col>
      <xdr:colOff>50800</xdr:colOff>
      <xdr:row>38</xdr:row>
      <xdr:rowOff>39146</xdr:rowOff>
    </xdr:to>
    <xdr:cxnSp macro="">
      <xdr:nvCxnSpPr>
        <xdr:cNvPr id="67" name="直線コネクタ 66"/>
        <xdr:cNvCxnSpPr/>
      </xdr:nvCxnSpPr>
      <xdr:spPr>
        <a:xfrm flipV="1">
          <a:off x="2019300" y="6524346"/>
          <a:ext cx="8890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39146</xdr:rowOff>
    </xdr:from>
    <xdr:to>
      <xdr:col>10</xdr:col>
      <xdr:colOff>114300</xdr:colOff>
      <xdr:row>38</xdr:row>
      <xdr:rowOff>56352</xdr:rowOff>
    </xdr:to>
    <xdr:cxnSp macro="">
      <xdr:nvCxnSpPr>
        <xdr:cNvPr id="70" name="直線コネクタ 69"/>
        <xdr:cNvCxnSpPr/>
      </xdr:nvCxnSpPr>
      <xdr:spPr>
        <a:xfrm flipV="1">
          <a:off x="1130300" y="6554246"/>
          <a:ext cx="889000" cy="1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120089</xdr:rowOff>
    </xdr:from>
    <xdr:to>
      <xdr:col>24</xdr:col>
      <xdr:colOff>114300</xdr:colOff>
      <xdr:row>38</xdr:row>
      <xdr:rowOff>50239</xdr:rowOff>
    </xdr:to>
    <xdr:sp macro="" textlink="">
      <xdr:nvSpPr>
        <xdr:cNvPr id="80" name="楕円 79"/>
        <xdr:cNvSpPr/>
      </xdr:nvSpPr>
      <xdr:spPr>
        <a:xfrm>
          <a:off x="4584700" y="64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35016</xdr:rowOff>
    </xdr:from>
    <xdr:ext cx="534377" cy="259045"/>
    <xdr:sp macro="" textlink="">
      <xdr:nvSpPr>
        <xdr:cNvPr id="81" name="人件費該当値テキスト"/>
        <xdr:cNvSpPr txBox="1"/>
      </xdr:nvSpPr>
      <xdr:spPr>
        <a:xfrm>
          <a:off x="4686300" y="637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113703</xdr:rowOff>
    </xdr:from>
    <xdr:to>
      <xdr:col>20</xdr:col>
      <xdr:colOff>38100</xdr:colOff>
      <xdr:row>38</xdr:row>
      <xdr:rowOff>43853</xdr:rowOff>
    </xdr:to>
    <xdr:sp macro="" textlink="">
      <xdr:nvSpPr>
        <xdr:cNvPr id="82" name="楕円 81"/>
        <xdr:cNvSpPr/>
      </xdr:nvSpPr>
      <xdr:spPr>
        <a:xfrm>
          <a:off x="3746500" y="64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34980</xdr:rowOff>
    </xdr:from>
    <xdr:ext cx="534377" cy="259045"/>
    <xdr:sp macro="" textlink="">
      <xdr:nvSpPr>
        <xdr:cNvPr id="83" name="テキスト ボックス 82"/>
        <xdr:cNvSpPr txBox="1"/>
      </xdr:nvSpPr>
      <xdr:spPr>
        <a:xfrm>
          <a:off x="3530111" y="65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129896</xdr:rowOff>
    </xdr:from>
    <xdr:to>
      <xdr:col>15</xdr:col>
      <xdr:colOff>101600</xdr:colOff>
      <xdr:row>38</xdr:row>
      <xdr:rowOff>60046</xdr:rowOff>
    </xdr:to>
    <xdr:sp macro="" textlink="">
      <xdr:nvSpPr>
        <xdr:cNvPr id="84" name="楕円 83"/>
        <xdr:cNvSpPr/>
      </xdr:nvSpPr>
      <xdr:spPr>
        <a:xfrm>
          <a:off x="2857500" y="647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51173</xdr:rowOff>
    </xdr:from>
    <xdr:ext cx="534377" cy="259045"/>
    <xdr:sp macro="" textlink="">
      <xdr:nvSpPr>
        <xdr:cNvPr id="85" name="テキスト ボックス 84"/>
        <xdr:cNvSpPr txBox="1"/>
      </xdr:nvSpPr>
      <xdr:spPr>
        <a:xfrm>
          <a:off x="2641111" y="65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159796</xdr:rowOff>
    </xdr:from>
    <xdr:to>
      <xdr:col>10</xdr:col>
      <xdr:colOff>165100</xdr:colOff>
      <xdr:row>38</xdr:row>
      <xdr:rowOff>89946</xdr:rowOff>
    </xdr:to>
    <xdr:sp macro="" textlink="">
      <xdr:nvSpPr>
        <xdr:cNvPr id="86" name="楕円 85"/>
        <xdr:cNvSpPr/>
      </xdr:nvSpPr>
      <xdr:spPr>
        <a:xfrm>
          <a:off x="1968500" y="650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81073</xdr:rowOff>
    </xdr:from>
    <xdr:ext cx="534377" cy="259045"/>
    <xdr:sp macro="" textlink="">
      <xdr:nvSpPr>
        <xdr:cNvPr id="87" name="テキスト ボックス 86"/>
        <xdr:cNvSpPr txBox="1"/>
      </xdr:nvSpPr>
      <xdr:spPr>
        <a:xfrm>
          <a:off x="1752111" y="65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5552</xdr:rowOff>
    </xdr:from>
    <xdr:to>
      <xdr:col>6</xdr:col>
      <xdr:colOff>38100</xdr:colOff>
      <xdr:row>38</xdr:row>
      <xdr:rowOff>107152</xdr:rowOff>
    </xdr:to>
    <xdr:sp macro="" textlink="">
      <xdr:nvSpPr>
        <xdr:cNvPr id="88" name="楕円 87"/>
        <xdr:cNvSpPr/>
      </xdr:nvSpPr>
      <xdr:spPr>
        <a:xfrm>
          <a:off x="1079500" y="652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98279</xdr:rowOff>
    </xdr:from>
    <xdr:ext cx="534377" cy="259045"/>
    <xdr:sp macro="" textlink="">
      <xdr:nvSpPr>
        <xdr:cNvPr id="89" name="テキスト ボックス 88"/>
        <xdr:cNvSpPr txBox="1"/>
      </xdr:nvSpPr>
      <xdr:spPr>
        <a:xfrm>
          <a:off x="863111" y="66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170744</xdr:rowOff>
    </xdr:from>
    <xdr:to>
      <xdr:col>24</xdr:col>
      <xdr:colOff>63500</xdr:colOff>
      <xdr:row>57</xdr:row>
      <xdr:rowOff>4707</xdr:rowOff>
    </xdr:to>
    <xdr:cxnSp macro="">
      <xdr:nvCxnSpPr>
        <xdr:cNvPr id="116" name="直線コネクタ 115"/>
        <xdr:cNvCxnSpPr/>
      </xdr:nvCxnSpPr>
      <xdr:spPr>
        <a:xfrm flipV="1">
          <a:off x="3797300" y="9771944"/>
          <a:ext cx="838200" cy="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144953</xdr:rowOff>
    </xdr:from>
    <xdr:to>
      <xdr:col>19</xdr:col>
      <xdr:colOff>177800</xdr:colOff>
      <xdr:row>57</xdr:row>
      <xdr:rowOff>4707</xdr:rowOff>
    </xdr:to>
    <xdr:cxnSp macro="">
      <xdr:nvCxnSpPr>
        <xdr:cNvPr id="119" name="直線コネクタ 118"/>
        <xdr:cNvCxnSpPr/>
      </xdr:nvCxnSpPr>
      <xdr:spPr>
        <a:xfrm>
          <a:off x="2908300" y="9746153"/>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144953</xdr:rowOff>
    </xdr:from>
    <xdr:to>
      <xdr:col>15</xdr:col>
      <xdr:colOff>50800</xdr:colOff>
      <xdr:row>56</xdr:row>
      <xdr:rowOff>171086</xdr:rowOff>
    </xdr:to>
    <xdr:cxnSp macro="">
      <xdr:nvCxnSpPr>
        <xdr:cNvPr id="122" name="直線コネクタ 121"/>
        <xdr:cNvCxnSpPr/>
      </xdr:nvCxnSpPr>
      <xdr:spPr>
        <a:xfrm flipV="1">
          <a:off x="2019300" y="9746153"/>
          <a:ext cx="889000" cy="2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171086</xdr:rowOff>
    </xdr:from>
    <xdr:to>
      <xdr:col>10</xdr:col>
      <xdr:colOff>114300</xdr:colOff>
      <xdr:row>57</xdr:row>
      <xdr:rowOff>6216</xdr:rowOff>
    </xdr:to>
    <xdr:cxnSp macro="">
      <xdr:nvCxnSpPr>
        <xdr:cNvPr id="125" name="直線コネクタ 124"/>
        <xdr:cNvCxnSpPr/>
      </xdr:nvCxnSpPr>
      <xdr:spPr>
        <a:xfrm flipV="1">
          <a:off x="1130300" y="9772286"/>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119944</xdr:rowOff>
    </xdr:from>
    <xdr:to>
      <xdr:col>24</xdr:col>
      <xdr:colOff>114300</xdr:colOff>
      <xdr:row>57</xdr:row>
      <xdr:rowOff>50094</xdr:rowOff>
    </xdr:to>
    <xdr:sp macro="" textlink="">
      <xdr:nvSpPr>
        <xdr:cNvPr id="135" name="楕円 134"/>
        <xdr:cNvSpPr/>
      </xdr:nvSpPr>
      <xdr:spPr>
        <a:xfrm>
          <a:off x="4584700" y="97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34871</xdr:rowOff>
    </xdr:from>
    <xdr:ext cx="534377" cy="259045"/>
    <xdr:sp macro="" textlink="">
      <xdr:nvSpPr>
        <xdr:cNvPr id="136" name="物件費該当値テキスト"/>
        <xdr:cNvSpPr txBox="1"/>
      </xdr:nvSpPr>
      <xdr:spPr>
        <a:xfrm>
          <a:off x="4686300" y="963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125357</xdr:rowOff>
    </xdr:from>
    <xdr:to>
      <xdr:col>20</xdr:col>
      <xdr:colOff>38100</xdr:colOff>
      <xdr:row>57</xdr:row>
      <xdr:rowOff>55507</xdr:rowOff>
    </xdr:to>
    <xdr:sp macro="" textlink="">
      <xdr:nvSpPr>
        <xdr:cNvPr id="137" name="楕円 136"/>
        <xdr:cNvSpPr/>
      </xdr:nvSpPr>
      <xdr:spPr>
        <a:xfrm>
          <a:off x="3746500" y="9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46634</xdr:rowOff>
    </xdr:from>
    <xdr:ext cx="534377" cy="259045"/>
    <xdr:sp macro="" textlink="">
      <xdr:nvSpPr>
        <xdr:cNvPr id="138" name="テキスト ボックス 137"/>
        <xdr:cNvSpPr txBox="1"/>
      </xdr:nvSpPr>
      <xdr:spPr>
        <a:xfrm>
          <a:off x="3530111" y="981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94153</xdr:rowOff>
    </xdr:from>
    <xdr:to>
      <xdr:col>15</xdr:col>
      <xdr:colOff>101600</xdr:colOff>
      <xdr:row>57</xdr:row>
      <xdr:rowOff>24303</xdr:rowOff>
    </xdr:to>
    <xdr:sp macro="" textlink="">
      <xdr:nvSpPr>
        <xdr:cNvPr id="139" name="楕円 138"/>
        <xdr:cNvSpPr/>
      </xdr:nvSpPr>
      <xdr:spPr>
        <a:xfrm>
          <a:off x="2857500" y="96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15430</xdr:rowOff>
    </xdr:from>
    <xdr:ext cx="534377" cy="259045"/>
    <xdr:sp macro="" textlink="">
      <xdr:nvSpPr>
        <xdr:cNvPr id="140" name="テキスト ボックス 139"/>
        <xdr:cNvSpPr txBox="1"/>
      </xdr:nvSpPr>
      <xdr:spPr>
        <a:xfrm>
          <a:off x="2641111" y="97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120286</xdr:rowOff>
    </xdr:from>
    <xdr:to>
      <xdr:col>10</xdr:col>
      <xdr:colOff>165100</xdr:colOff>
      <xdr:row>57</xdr:row>
      <xdr:rowOff>50436</xdr:rowOff>
    </xdr:to>
    <xdr:sp macro="" textlink="">
      <xdr:nvSpPr>
        <xdr:cNvPr id="141" name="楕円 140"/>
        <xdr:cNvSpPr/>
      </xdr:nvSpPr>
      <xdr:spPr>
        <a:xfrm>
          <a:off x="1968500" y="97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41563</xdr:rowOff>
    </xdr:from>
    <xdr:ext cx="534377" cy="259045"/>
    <xdr:sp macro="" textlink="">
      <xdr:nvSpPr>
        <xdr:cNvPr id="142" name="テキスト ボックス 141"/>
        <xdr:cNvSpPr txBox="1"/>
      </xdr:nvSpPr>
      <xdr:spPr>
        <a:xfrm>
          <a:off x="1752111" y="981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126866</xdr:rowOff>
    </xdr:from>
    <xdr:to>
      <xdr:col>6</xdr:col>
      <xdr:colOff>38100</xdr:colOff>
      <xdr:row>57</xdr:row>
      <xdr:rowOff>57016</xdr:rowOff>
    </xdr:to>
    <xdr:sp macro="" textlink="">
      <xdr:nvSpPr>
        <xdr:cNvPr id="143" name="楕円 142"/>
        <xdr:cNvSpPr/>
      </xdr:nvSpPr>
      <xdr:spPr>
        <a:xfrm>
          <a:off x="1079500" y="97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48143</xdr:rowOff>
    </xdr:from>
    <xdr:ext cx="534377" cy="259045"/>
    <xdr:sp macro="" textlink="">
      <xdr:nvSpPr>
        <xdr:cNvPr id="144" name="テキスト ボックス 143"/>
        <xdr:cNvSpPr txBox="1"/>
      </xdr:nvSpPr>
      <xdr:spPr>
        <a:xfrm>
          <a:off x="863111" y="982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7638</xdr:rowOff>
    </xdr:from>
    <xdr:to>
      <xdr:col>24</xdr:col>
      <xdr:colOff>63500</xdr:colOff>
      <xdr:row>78</xdr:row>
      <xdr:rowOff>122417</xdr:rowOff>
    </xdr:to>
    <xdr:cxnSp macro="">
      <xdr:nvCxnSpPr>
        <xdr:cNvPr id="171" name="直線コネクタ 170"/>
        <xdr:cNvCxnSpPr/>
      </xdr:nvCxnSpPr>
      <xdr:spPr>
        <a:xfrm flipV="1">
          <a:off x="3797300" y="13380738"/>
          <a:ext cx="838200" cy="11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122417</xdr:rowOff>
    </xdr:from>
    <xdr:to>
      <xdr:col>19</xdr:col>
      <xdr:colOff>177800</xdr:colOff>
      <xdr:row>78</xdr:row>
      <xdr:rowOff>126967</xdr:rowOff>
    </xdr:to>
    <xdr:cxnSp macro="">
      <xdr:nvCxnSpPr>
        <xdr:cNvPr id="174" name="直線コネクタ 173"/>
        <xdr:cNvCxnSpPr/>
      </xdr:nvCxnSpPr>
      <xdr:spPr>
        <a:xfrm flipV="1">
          <a:off x="2908300" y="13495517"/>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120886</xdr:rowOff>
    </xdr:from>
    <xdr:to>
      <xdr:col>15</xdr:col>
      <xdr:colOff>50800</xdr:colOff>
      <xdr:row>78</xdr:row>
      <xdr:rowOff>126967</xdr:rowOff>
    </xdr:to>
    <xdr:cxnSp macro="">
      <xdr:nvCxnSpPr>
        <xdr:cNvPr id="177" name="直線コネクタ 176"/>
        <xdr:cNvCxnSpPr/>
      </xdr:nvCxnSpPr>
      <xdr:spPr>
        <a:xfrm>
          <a:off x="2019300" y="13493986"/>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120886</xdr:rowOff>
    </xdr:from>
    <xdr:to>
      <xdr:col>10</xdr:col>
      <xdr:colOff>114300</xdr:colOff>
      <xdr:row>78</xdr:row>
      <xdr:rowOff>125549</xdr:rowOff>
    </xdr:to>
    <xdr:cxnSp macro="">
      <xdr:nvCxnSpPr>
        <xdr:cNvPr id="180" name="直線コネクタ 179"/>
        <xdr:cNvCxnSpPr/>
      </xdr:nvCxnSpPr>
      <xdr:spPr>
        <a:xfrm flipV="1">
          <a:off x="1130300" y="13493986"/>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128288</xdr:rowOff>
    </xdr:from>
    <xdr:to>
      <xdr:col>24</xdr:col>
      <xdr:colOff>114300</xdr:colOff>
      <xdr:row>78</xdr:row>
      <xdr:rowOff>58438</xdr:rowOff>
    </xdr:to>
    <xdr:sp macro="" textlink="">
      <xdr:nvSpPr>
        <xdr:cNvPr id="190" name="楕円 189"/>
        <xdr:cNvSpPr/>
      </xdr:nvSpPr>
      <xdr:spPr>
        <a:xfrm>
          <a:off x="4584700" y="133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106715</xdr:rowOff>
    </xdr:from>
    <xdr:ext cx="469744" cy="259045"/>
    <xdr:sp macro="" textlink="">
      <xdr:nvSpPr>
        <xdr:cNvPr id="191" name="維持補修費該当値テキスト"/>
        <xdr:cNvSpPr txBox="1"/>
      </xdr:nvSpPr>
      <xdr:spPr>
        <a:xfrm>
          <a:off x="4686300" y="1330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71617</xdr:rowOff>
    </xdr:from>
    <xdr:to>
      <xdr:col>20</xdr:col>
      <xdr:colOff>38100</xdr:colOff>
      <xdr:row>79</xdr:row>
      <xdr:rowOff>1767</xdr:rowOff>
    </xdr:to>
    <xdr:sp macro="" textlink="">
      <xdr:nvSpPr>
        <xdr:cNvPr id="192" name="楕円 191"/>
        <xdr:cNvSpPr/>
      </xdr:nvSpPr>
      <xdr:spPr>
        <a:xfrm>
          <a:off x="3746500" y="134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164344</xdr:rowOff>
    </xdr:from>
    <xdr:ext cx="378565" cy="259045"/>
    <xdr:sp macro="" textlink="">
      <xdr:nvSpPr>
        <xdr:cNvPr id="193" name="テキスト ボックス 192"/>
        <xdr:cNvSpPr txBox="1"/>
      </xdr:nvSpPr>
      <xdr:spPr>
        <a:xfrm>
          <a:off x="3608017" y="13537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76167</xdr:rowOff>
    </xdr:from>
    <xdr:to>
      <xdr:col>15</xdr:col>
      <xdr:colOff>101600</xdr:colOff>
      <xdr:row>79</xdr:row>
      <xdr:rowOff>6317</xdr:rowOff>
    </xdr:to>
    <xdr:sp macro="" textlink="">
      <xdr:nvSpPr>
        <xdr:cNvPr id="194" name="楕円 193"/>
        <xdr:cNvSpPr/>
      </xdr:nvSpPr>
      <xdr:spPr>
        <a:xfrm>
          <a:off x="2857500" y="1344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168894</xdr:rowOff>
    </xdr:from>
    <xdr:ext cx="378565" cy="259045"/>
    <xdr:sp macro="" textlink="">
      <xdr:nvSpPr>
        <xdr:cNvPr id="195" name="テキスト ボックス 194"/>
        <xdr:cNvSpPr txBox="1"/>
      </xdr:nvSpPr>
      <xdr:spPr>
        <a:xfrm>
          <a:off x="2719017" y="13541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70086</xdr:rowOff>
    </xdr:from>
    <xdr:to>
      <xdr:col>10</xdr:col>
      <xdr:colOff>165100</xdr:colOff>
      <xdr:row>79</xdr:row>
      <xdr:rowOff>236</xdr:rowOff>
    </xdr:to>
    <xdr:sp macro="" textlink="">
      <xdr:nvSpPr>
        <xdr:cNvPr id="196" name="楕円 195"/>
        <xdr:cNvSpPr/>
      </xdr:nvSpPr>
      <xdr:spPr>
        <a:xfrm>
          <a:off x="1968500" y="134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162813</xdr:rowOff>
    </xdr:from>
    <xdr:ext cx="378565" cy="259045"/>
    <xdr:sp macro="" textlink="">
      <xdr:nvSpPr>
        <xdr:cNvPr id="197" name="テキスト ボックス 196"/>
        <xdr:cNvSpPr txBox="1"/>
      </xdr:nvSpPr>
      <xdr:spPr>
        <a:xfrm>
          <a:off x="1830017" y="13535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74749</xdr:rowOff>
    </xdr:from>
    <xdr:to>
      <xdr:col>6</xdr:col>
      <xdr:colOff>38100</xdr:colOff>
      <xdr:row>79</xdr:row>
      <xdr:rowOff>4899</xdr:rowOff>
    </xdr:to>
    <xdr:sp macro="" textlink="">
      <xdr:nvSpPr>
        <xdr:cNvPr id="198" name="楕円 197"/>
        <xdr:cNvSpPr/>
      </xdr:nvSpPr>
      <xdr:spPr>
        <a:xfrm>
          <a:off x="1079500" y="134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167476</xdr:rowOff>
    </xdr:from>
    <xdr:ext cx="378565" cy="259045"/>
    <xdr:sp macro="" textlink="">
      <xdr:nvSpPr>
        <xdr:cNvPr id="199" name="テキスト ボックス 198"/>
        <xdr:cNvSpPr txBox="1"/>
      </xdr:nvSpPr>
      <xdr:spPr>
        <a:xfrm>
          <a:off x="941017" y="13540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49909</xdr:rowOff>
    </xdr:from>
    <xdr:to>
      <xdr:col>24</xdr:col>
      <xdr:colOff>63500</xdr:colOff>
      <xdr:row>99</xdr:row>
      <xdr:rowOff>51281</xdr:rowOff>
    </xdr:to>
    <xdr:cxnSp macro="">
      <xdr:nvCxnSpPr>
        <xdr:cNvPr id="231" name="直線コネクタ 230"/>
        <xdr:cNvCxnSpPr/>
      </xdr:nvCxnSpPr>
      <xdr:spPr>
        <a:xfrm flipV="1">
          <a:off x="3797300" y="16852009"/>
          <a:ext cx="838200" cy="17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168928</xdr:rowOff>
    </xdr:from>
    <xdr:to>
      <xdr:col>19</xdr:col>
      <xdr:colOff>177800</xdr:colOff>
      <xdr:row>99</xdr:row>
      <xdr:rowOff>51281</xdr:rowOff>
    </xdr:to>
    <xdr:cxnSp macro="">
      <xdr:nvCxnSpPr>
        <xdr:cNvPr id="234" name="直線コネクタ 233"/>
        <xdr:cNvCxnSpPr/>
      </xdr:nvCxnSpPr>
      <xdr:spPr>
        <a:xfrm>
          <a:off x="2908300" y="16971028"/>
          <a:ext cx="889000" cy="5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168928</xdr:rowOff>
    </xdr:from>
    <xdr:to>
      <xdr:col>15</xdr:col>
      <xdr:colOff>50800</xdr:colOff>
      <xdr:row>99</xdr:row>
      <xdr:rowOff>76949</xdr:rowOff>
    </xdr:to>
    <xdr:cxnSp macro="">
      <xdr:nvCxnSpPr>
        <xdr:cNvPr id="237" name="直線コネクタ 236"/>
        <xdr:cNvCxnSpPr/>
      </xdr:nvCxnSpPr>
      <xdr:spPr>
        <a:xfrm flipV="1">
          <a:off x="2019300" y="16971028"/>
          <a:ext cx="889000" cy="7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60114</xdr:rowOff>
    </xdr:from>
    <xdr:to>
      <xdr:col>10</xdr:col>
      <xdr:colOff>114300</xdr:colOff>
      <xdr:row>99</xdr:row>
      <xdr:rowOff>76949</xdr:rowOff>
    </xdr:to>
    <xdr:cxnSp macro="">
      <xdr:nvCxnSpPr>
        <xdr:cNvPr id="240" name="直線コネクタ 239"/>
        <xdr:cNvCxnSpPr/>
      </xdr:nvCxnSpPr>
      <xdr:spPr>
        <a:xfrm>
          <a:off x="1130300" y="17033664"/>
          <a:ext cx="889000" cy="1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170559</xdr:rowOff>
    </xdr:from>
    <xdr:to>
      <xdr:col>24</xdr:col>
      <xdr:colOff>114300</xdr:colOff>
      <xdr:row>98</xdr:row>
      <xdr:rowOff>100709</xdr:rowOff>
    </xdr:to>
    <xdr:sp macro="" textlink="">
      <xdr:nvSpPr>
        <xdr:cNvPr id="250" name="楕円 249"/>
        <xdr:cNvSpPr/>
      </xdr:nvSpPr>
      <xdr:spPr>
        <a:xfrm>
          <a:off x="4584700" y="168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148986</xdr:rowOff>
    </xdr:from>
    <xdr:ext cx="534377" cy="259045"/>
    <xdr:sp macro="" textlink="">
      <xdr:nvSpPr>
        <xdr:cNvPr id="251" name="扶助費該当値テキスト"/>
        <xdr:cNvSpPr txBox="1"/>
      </xdr:nvSpPr>
      <xdr:spPr>
        <a:xfrm>
          <a:off x="4686300" y="167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481</xdr:rowOff>
    </xdr:from>
    <xdr:to>
      <xdr:col>20</xdr:col>
      <xdr:colOff>38100</xdr:colOff>
      <xdr:row>99</xdr:row>
      <xdr:rowOff>102081</xdr:rowOff>
    </xdr:to>
    <xdr:sp macro="" textlink="">
      <xdr:nvSpPr>
        <xdr:cNvPr id="252" name="楕円 251"/>
        <xdr:cNvSpPr/>
      </xdr:nvSpPr>
      <xdr:spPr>
        <a:xfrm>
          <a:off x="3746500" y="1697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93208</xdr:rowOff>
    </xdr:from>
    <xdr:ext cx="534377" cy="259045"/>
    <xdr:sp macro="" textlink="">
      <xdr:nvSpPr>
        <xdr:cNvPr id="253" name="テキスト ボックス 252"/>
        <xdr:cNvSpPr txBox="1"/>
      </xdr:nvSpPr>
      <xdr:spPr>
        <a:xfrm>
          <a:off x="3530111" y="1706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118128</xdr:rowOff>
    </xdr:from>
    <xdr:to>
      <xdr:col>15</xdr:col>
      <xdr:colOff>101600</xdr:colOff>
      <xdr:row>99</xdr:row>
      <xdr:rowOff>48278</xdr:rowOff>
    </xdr:to>
    <xdr:sp macro="" textlink="">
      <xdr:nvSpPr>
        <xdr:cNvPr id="254" name="楕円 253"/>
        <xdr:cNvSpPr/>
      </xdr:nvSpPr>
      <xdr:spPr>
        <a:xfrm>
          <a:off x="2857500" y="169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39405</xdr:rowOff>
    </xdr:from>
    <xdr:ext cx="534377" cy="259045"/>
    <xdr:sp macro="" textlink="">
      <xdr:nvSpPr>
        <xdr:cNvPr id="255" name="テキスト ボックス 254"/>
        <xdr:cNvSpPr txBox="1"/>
      </xdr:nvSpPr>
      <xdr:spPr>
        <a:xfrm>
          <a:off x="2641111" y="1701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26149</xdr:rowOff>
    </xdr:from>
    <xdr:to>
      <xdr:col>10</xdr:col>
      <xdr:colOff>165100</xdr:colOff>
      <xdr:row>99</xdr:row>
      <xdr:rowOff>127749</xdr:rowOff>
    </xdr:to>
    <xdr:sp macro="" textlink="">
      <xdr:nvSpPr>
        <xdr:cNvPr id="256" name="楕円 255"/>
        <xdr:cNvSpPr/>
      </xdr:nvSpPr>
      <xdr:spPr>
        <a:xfrm>
          <a:off x="1968500" y="169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118876</xdr:rowOff>
    </xdr:from>
    <xdr:ext cx="534377" cy="259045"/>
    <xdr:sp macro="" textlink="">
      <xdr:nvSpPr>
        <xdr:cNvPr id="257" name="テキスト ボックス 256"/>
        <xdr:cNvSpPr txBox="1"/>
      </xdr:nvSpPr>
      <xdr:spPr>
        <a:xfrm>
          <a:off x="1752111" y="1709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9314</xdr:rowOff>
    </xdr:from>
    <xdr:to>
      <xdr:col>6</xdr:col>
      <xdr:colOff>38100</xdr:colOff>
      <xdr:row>99</xdr:row>
      <xdr:rowOff>110914</xdr:rowOff>
    </xdr:to>
    <xdr:sp macro="" textlink="">
      <xdr:nvSpPr>
        <xdr:cNvPr id="258" name="楕円 257"/>
        <xdr:cNvSpPr/>
      </xdr:nvSpPr>
      <xdr:spPr>
        <a:xfrm>
          <a:off x="1079500" y="169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102041</xdr:rowOff>
    </xdr:from>
    <xdr:ext cx="534377" cy="259045"/>
    <xdr:sp macro="" textlink="">
      <xdr:nvSpPr>
        <xdr:cNvPr id="259" name="テキスト ボックス 258"/>
        <xdr:cNvSpPr txBox="1"/>
      </xdr:nvSpPr>
      <xdr:spPr>
        <a:xfrm>
          <a:off x="863111" y="1707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160171</xdr:rowOff>
    </xdr:from>
    <xdr:to>
      <xdr:col>55</xdr:col>
      <xdr:colOff>0</xdr:colOff>
      <xdr:row>38</xdr:row>
      <xdr:rowOff>3032</xdr:rowOff>
    </xdr:to>
    <xdr:cxnSp macro="">
      <xdr:nvCxnSpPr>
        <xdr:cNvPr id="288" name="直線コネクタ 287"/>
        <xdr:cNvCxnSpPr/>
      </xdr:nvCxnSpPr>
      <xdr:spPr>
        <a:xfrm>
          <a:off x="9639300" y="6503821"/>
          <a:ext cx="8382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160171</xdr:rowOff>
    </xdr:from>
    <xdr:to>
      <xdr:col>50</xdr:col>
      <xdr:colOff>114300</xdr:colOff>
      <xdr:row>37</xdr:row>
      <xdr:rowOff>166050</xdr:rowOff>
    </xdr:to>
    <xdr:cxnSp macro="">
      <xdr:nvCxnSpPr>
        <xdr:cNvPr id="291" name="直線コネクタ 290"/>
        <xdr:cNvCxnSpPr/>
      </xdr:nvCxnSpPr>
      <xdr:spPr>
        <a:xfrm flipV="1">
          <a:off x="8750300" y="6503821"/>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142127</xdr:rowOff>
    </xdr:from>
    <xdr:to>
      <xdr:col>45</xdr:col>
      <xdr:colOff>177800</xdr:colOff>
      <xdr:row>37</xdr:row>
      <xdr:rowOff>166050</xdr:rowOff>
    </xdr:to>
    <xdr:cxnSp macro="">
      <xdr:nvCxnSpPr>
        <xdr:cNvPr id="294" name="直線コネクタ 293"/>
        <xdr:cNvCxnSpPr/>
      </xdr:nvCxnSpPr>
      <xdr:spPr>
        <a:xfrm>
          <a:off x="7861300" y="6485777"/>
          <a:ext cx="889000" cy="2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80782</xdr:rowOff>
    </xdr:from>
    <xdr:to>
      <xdr:col>41</xdr:col>
      <xdr:colOff>50800</xdr:colOff>
      <xdr:row>37</xdr:row>
      <xdr:rowOff>142127</xdr:rowOff>
    </xdr:to>
    <xdr:cxnSp macro="">
      <xdr:nvCxnSpPr>
        <xdr:cNvPr id="297" name="直線コネクタ 296"/>
        <xdr:cNvCxnSpPr/>
      </xdr:nvCxnSpPr>
      <xdr:spPr>
        <a:xfrm>
          <a:off x="6972300" y="6424432"/>
          <a:ext cx="889000" cy="6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123682</xdr:rowOff>
    </xdr:from>
    <xdr:to>
      <xdr:col>55</xdr:col>
      <xdr:colOff>50800</xdr:colOff>
      <xdr:row>38</xdr:row>
      <xdr:rowOff>53832</xdr:rowOff>
    </xdr:to>
    <xdr:sp macro="" textlink="">
      <xdr:nvSpPr>
        <xdr:cNvPr id="307" name="楕円 306"/>
        <xdr:cNvSpPr/>
      </xdr:nvSpPr>
      <xdr:spPr>
        <a:xfrm>
          <a:off x="10426700" y="6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38609</xdr:rowOff>
    </xdr:from>
    <xdr:ext cx="534377" cy="259045"/>
    <xdr:sp macro="" textlink="">
      <xdr:nvSpPr>
        <xdr:cNvPr id="308" name="補助費等該当値テキスト"/>
        <xdr:cNvSpPr txBox="1"/>
      </xdr:nvSpPr>
      <xdr:spPr>
        <a:xfrm>
          <a:off x="10528300" y="638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109371</xdr:rowOff>
    </xdr:from>
    <xdr:to>
      <xdr:col>50</xdr:col>
      <xdr:colOff>165100</xdr:colOff>
      <xdr:row>38</xdr:row>
      <xdr:rowOff>39522</xdr:rowOff>
    </xdr:to>
    <xdr:sp macro="" textlink="">
      <xdr:nvSpPr>
        <xdr:cNvPr id="309" name="楕円 308"/>
        <xdr:cNvSpPr/>
      </xdr:nvSpPr>
      <xdr:spPr>
        <a:xfrm>
          <a:off x="9588500" y="64530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30648</xdr:rowOff>
    </xdr:from>
    <xdr:ext cx="534377" cy="259045"/>
    <xdr:sp macro="" textlink="">
      <xdr:nvSpPr>
        <xdr:cNvPr id="310" name="テキスト ボックス 309"/>
        <xdr:cNvSpPr txBox="1"/>
      </xdr:nvSpPr>
      <xdr:spPr>
        <a:xfrm>
          <a:off x="9372111" y="65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115250</xdr:rowOff>
    </xdr:from>
    <xdr:to>
      <xdr:col>46</xdr:col>
      <xdr:colOff>38100</xdr:colOff>
      <xdr:row>38</xdr:row>
      <xdr:rowOff>45400</xdr:rowOff>
    </xdr:to>
    <xdr:sp macro="" textlink="">
      <xdr:nvSpPr>
        <xdr:cNvPr id="311" name="楕円 310"/>
        <xdr:cNvSpPr/>
      </xdr:nvSpPr>
      <xdr:spPr>
        <a:xfrm>
          <a:off x="8699500" y="64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36527</xdr:rowOff>
    </xdr:from>
    <xdr:ext cx="534377" cy="259045"/>
    <xdr:sp macro="" textlink="">
      <xdr:nvSpPr>
        <xdr:cNvPr id="312" name="テキスト ボックス 311"/>
        <xdr:cNvSpPr txBox="1"/>
      </xdr:nvSpPr>
      <xdr:spPr>
        <a:xfrm>
          <a:off x="8483111" y="655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91327</xdr:rowOff>
    </xdr:from>
    <xdr:to>
      <xdr:col>41</xdr:col>
      <xdr:colOff>101600</xdr:colOff>
      <xdr:row>38</xdr:row>
      <xdr:rowOff>21477</xdr:rowOff>
    </xdr:to>
    <xdr:sp macro="" textlink="">
      <xdr:nvSpPr>
        <xdr:cNvPr id="313" name="楕円 312"/>
        <xdr:cNvSpPr/>
      </xdr:nvSpPr>
      <xdr:spPr>
        <a:xfrm>
          <a:off x="7810500" y="64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12604</xdr:rowOff>
    </xdr:from>
    <xdr:ext cx="534377" cy="259045"/>
    <xdr:sp macro="" textlink="">
      <xdr:nvSpPr>
        <xdr:cNvPr id="314" name="テキスト ボックス 313"/>
        <xdr:cNvSpPr txBox="1"/>
      </xdr:nvSpPr>
      <xdr:spPr>
        <a:xfrm>
          <a:off x="7594111" y="65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29982</xdr:rowOff>
    </xdr:from>
    <xdr:to>
      <xdr:col>36</xdr:col>
      <xdr:colOff>165100</xdr:colOff>
      <xdr:row>37</xdr:row>
      <xdr:rowOff>131582</xdr:rowOff>
    </xdr:to>
    <xdr:sp macro="" textlink="">
      <xdr:nvSpPr>
        <xdr:cNvPr id="315" name="楕円 314"/>
        <xdr:cNvSpPr/>
      </xdr:nvSpPr>
      <xdr:spPr>
        <a:xfrm>
          <a:off x="6921500" y="6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122709</xdr:rowOff>
    </xdr:from>
    <xdr:ext cx="534377" cy="259045"/>
    <xdr:sp macro="" textlink="">
      <xdr:nvSpPr>
        <xdr:cNvPr id="316" name="テキスト ボックス 315"/>
        <xdr:cNvSpPr txBox="1"/>
      </xdr:nvSpPr>
      <xdr:spPr>
        <a:xfrm>
          <a:off x="6705111" y="64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171434</xdr:rowOff>
    </xdr:from>
    <xdr:to>
      <xdr:col>55</xdr:col>
      <xdr:colOff>0</xdr:colOff>
      <xdr:row>59</xdr:row>
      <xdr:rowOff>16520</xdr:rowOff>
    </xdr:to>
    <xdr:cxnSp macro="">
      <xdr:nvCxnSpPr>
        <xdr:cNvPr id="345" name="直線コネクタ 344"/>
        <xdr:cNvCxnSpPr/>
      </xdr:nvCxnSpPr>
      <xdr:spPr>
        <a:xfrm>
          <a:off x="9639300" y="10115534"/>
          <a:ext cx="8382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138477</xdr:rowOff>
    </xdr:from>
    <xdr:to>
      <xdr:col>50</xdr:col>
      <xdr:colOff>114300</xdr:colOff>
      <xdr:row>58</xdr:row>
      <xdr:rowOff>171434</xdr:rowOff>
    </xdr:to>
    <xdr:cxnSp macro="">
      <xdr:nvCxnSpPr>
        <xdr:cNvPr id="348" name="直線コネクタ 347"/>
        <xdr:cNvCxnSpPr/>
      </xdr:nvCxnSpPr>
      <xdr:spPr>
        <a:xfrm>
          <a:off x="8750300" y="10082577"/>
          <a:ext cx="8890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138477</xdr:rowOff>
    </xdr:from>
    <xdr:to>
      <xdr:col>45</xdr:col>
      <xdr:colOff>177800</xdr:colOff>
      <xdr:row>58</xdr:row>
      <xdr:rowOff>160603</xdr:rowOff>
    </xdr:to>
    <xdr:cxnSp macro="">
      <xdr:nvCxnSpPr>
        <xdr:cNvPr id="351" name="直線コネクタ 350"/>
        <xdr:cNvCxnSpPr/>
      </xdr:nvCxnSpPr>
      <xdr:spPr>
        <a:xfrm flipV="1">
          <a:off x="7861300" y="10082577"/>
          <a:ext cx="889000" cy="2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123910</xdr:rowOff>
    </xdr:from>
    <xdr:to>
      <xdr:col>41</xdr:col>
      <xdr:colOff>50800</xdr:colOff>
      <xdr:row>58</xdr:row>
      <xdr:rowOff>160603</xdr:rowOff>
    </xdr:to>
    <xdr:cxnSp macro="">
      <xdr:nvCxnSpPr>
        <xdr:cNvPr id="354" name="直線コネクタ 353"/>
        <xdr:cNvCxnSpPr/>
      </xdr:nvCxnSpPr>
      <xdr:spPr>
        <a:xfrm>
          <a:off x="6972300" y="10068010"/>
          <a:ext cx="889000" cy="3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137170</xdr:rowOff>
    </xdr:from>
    <xdr:to>
      <xdr:col>55</xdr:col>
      <xdr:colOff>50800</xdr:colOff>
      <xdr:row>59</xdr:row>
      <xdr:rowOff>67320</xdr:rowOff>
    </xdr:to>
    <xdr:sp macro="" textlink="">
      <xdr:nvSpPr>
        <xdr:cNvPr id="364" name="楕円 363"/>
        <xdr:cNvSpPr/>
      </xdr:nvSpPr>
      <xdr:spPr>
        <a:xfrm>
          <a:off x="10426700" y="100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52097</xdr:rowOff>
    </xdr:from>
    <xdr:ext cx="534377" cy="259045"/>
    <xdr:sp macro="" textlink="">
      <xdr:nvSpPr>
        <xdr:cNvPr id="365" name="普通建設事業費該当値テキスト"/>
        <xdr:cNvSpPr txBox="1"/>
      </xdr:nvSpPr>
      <xdr:spPr>
        <a:xfrm>
          <a:off x="10528300" y="999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120634</xdr:rowOff>
    </xdr:from>
    <xdr:to>
      <xdr:col>50</xdr:col>
      <xdr:colOff>165100</xdr:colOff>
      <xdr:row>59</xdr:row>
      <xdr:rowOff>50784</xdr:rowOff>
    </xdr:to>
    <xdr:sp macro="" textlink="">
      <xdr:nvSpPr>
        <xdr:cNvPr id="366" name="楕円 365"/>
        <xdr:cNvSpPr/>
      </xdr:nvSpPr>
      <xdr:spPr>
        <a:xfrm>
          <a:off x="9588500" y="1006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41911</xdr:rowOff>
    </xdr:from>
    <xdr:ext cx="534377" cy="259045"/>
    <xdr:sp macro="" textlink="">
      <xdr:nvSpPr>
        <xdr:cNvPr id="367" name="テキスト ボックス 366"/>
        <xdr:cNvSpPr txBox="1"/>
      </xdr:nvSpPr>
      <xdr:spPr>
        <a:xfrm>
          <a:off x="9372111" y="1015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87677</xdr:rowOff>
    </xdr:from>
    <xdr:to>
      <xdr:col>46</xdr:col>
      <xdr:colOff>38100</xdr:colOff>
      <xdr:row>59</xdr:row>
      <xdr:rowOff>17827</xdr:rowOff>
    </xdr:to>
    <xdr:sp macro="" textlink="">
      <xdr:nvSpPr>
        <xdr:cNvPr id="368" name="楕円 367"/>
        <xdr:cNvSpPr/>
      </xdr:nvSpPr>
      <xdr:spPr>
        <a:xfrm>
          <a:off x="8699500" y="1003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8954</xdr:rowOff>
    </xdr:from>
    <xdr:ext cx="534377" cy="259045"/>
    <xdr:sp macro="" textlink="">
      <xdr:nvSpPr>
        <xdr:cNvPr id="369" name="テキスト ボックス 368"/>
        <xdr:cNvSpPr txBox="1"/>
      </xdr:nvSpPr>
      <xdr:spPr>
        <a:xfrm>
          <a:off x="8483111" y="1012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109803</xdr:rowOff>
    </xdr:from>
    <xdr:to>
      <xdr:col>41</xdr:col>
      <xdr:colOff>101600</xdr:colOff>
      <xdr:row>59</xdr:row>
      <xdr:rowOff>39953</xdr:rowOff>
    </xdr:to>
    <xdr:sp macro="" textlink="">
      <xdr:nvSpPr>
        <xdr:cNvPr id="370" name="楕円 369"/>
        <xdr:cNvSpPr/>
      </xdr:nvSpPr>
      <xdr:spPr>
        <a:xfrm>
          <a:off x="7810500" y="1005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31080</xdr:rowOff>
    </xdr:from>
    <xdr:ext cx="534377" cy="259045"/>
    <xdr:sp macro="" textlink="">
      <xdr:nvSpPr>
        <xdr:cNvPr id="371" name="テキスト ボックス 370"/>
        <xdr:cNvSpPr txBox="1"/>
      </xdr:nvSpPr>
      <xdr:spPr>
        <a:xfrm>
          <a:off x="7594111" y="1014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73110</xdr:rowOff>
    </xdr:from>
    <xdr:to>
      <xdr:col>36</xdr:col>
      <xdr:colOff>165100</xdr:colOff>
      <xdr:row>59</xdr:row>
      <xdr:rowOff>3260</xdr:rowOff>
    </xdr:to>
    <xdr:sp macro="" textlink="">
      <xdr:nvSpPr>
        <xdr:cNvPr id="372" name="楕円 371"/>
        <xdr:cNvSpPr/>
      </xdr:nvSpPr>
      <xdr:spPr>
        <a:xfrm>
          <a:off x="6921500" y="100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165837</xdr:rowOff>
    </xdr:from>
    <xdr:ext cx="534377" cy="259045"/>
    <xdr:sp macro="" textlink="">
      <xdr:nvSpPr>
        <xdr:cNvPr id="373" name="テキスト ボックス 372"/>
        <xdr:cNvSpPr txBox="1"/>
      </xdr:nvSpPr>
      <xdr:spPr>
        <a:xfrm>
          <a:off x="6705111" y="1010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124797</xdr:rowOff>
    </xdr:from>
    <xdr:to>
      <xdr:col>55</xdr:col>
      <xdr:colOff>0</xdr:colOff>
      <xdr:row>78</xdr:row>
      <xdr:rowOff>124932</xdr:rowOff>
    </xdr:to>
    <xdr:cxnSp macro="">
      <xdr:nvCxnSpPr>
        <xdr:cNvPr id="400" name="直線コネクタ 399"/>
        <xdr:cNvCxnSpPr/>
      </xdr:nvCxnSpPr>
      <xdr:spPr>
        <a:xfrm>
          <a:off x="9639300" y="13497897"/>
          <a:ext cx="8382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124797</xdr:rowOff>
    </xdr:from>
    <xdr:to>
      <xdr:col>50</xdr:col>
      <xdr:colOff>114300</xdr:colOff>
      <xdr:row>78</xdr:row>
      <xdr:rowOff>125037</xdr:rowOff>
    </xdr:to>
    <xdr:cxnSp macro="">
      <xdr:nvCxnSpPr>
        <xdr:cNvPr id="403" name="直線コネクタ 402"/>
        <xdr:cNvCxnSpPr/>
      </xdr:nvCxnSpPr>
      <xdr:spPr>
        <a:xfrm flipV="1">
          <a:off x="8750300" y="13497897"/>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125037</xdr:rowOff>
    </xdr:from>
    <xdr:to>
      <xdr:col>45</xdr:col>
      <xdr:colOff>177800</xdr:colOff>
      <xdr:row>78</xdr:row>
      <xdr:rowOff>132817</xdr:rowOff>
    </xdr:to>
    <xdr:cxnSp macro="">
      <xdr:nvCxnSpPr>
        <xdr:cNvPr id="406" name="直線コネクタ 405"/>
        <xdr:cNvCxnSpPr/>
      </xdr:nvCxnSpPr>
      <xdr:spPr>
        <a:xfrm flipV="1">
          <a:off x="7861300" y="13498137"/>
          <a:ext cx="889000" cy="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91605</xdr:rowOff>
    </xdr:from>
    <xdr:to>
      <xdr:col>41</xdr:col>
      <xdr:colOff>50800</xdr:colOff>
      <xdr:row>78</xdr:row>
      <xdr:rowOff>132817</xdr:rowOff>
    </xdr:to>
    <xdr:cxnSp macro="">
      <xdr:nvCxnSpPr>
        <xdr:cNvPr id="409" name="直線コネクタ 408"/>
        <xdr:cNvCxnSpPr/>
      </xdr:nvCxnSpPr>
      <xdr:spPr>
        <a:xfrm>
          <a:off x="6972300" y="13464705"/>
          <a:ext cx="889000" cy="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74132</xdr:rowOff>
    </xdr:from>
    <xdr:to>
      <xdr:col>55</xdr:col>
      <xdr:colOff>50800</xdr:colOff>
      <xdr:row>79</xdr:row>
      <xdr:rowOff>4282</xdr:rowOff>
    </xdr:to>
    <xdr:sp macro="" textlink="">
      <xdr:nvSpPr>
        <xdr:cNvPr id="419" name="楕円 418"/>
        <xdr:cNvSpPr/>
      </xdr:nvSpPr>
      <xdr:spPr>
        <a:xfrm>
          <a:off x="10426700" y="134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160509</xdr:rowOff>
    </xdr:from>
    <xdr:ext cx="469744" cy="259045"/>
    <xdr:sp macro="" textlink="">
      <xdr:nvSpPr>
        <xdr:cNvPr id="420" name="普通建設事業費 （ うち新規整備　）該当値テキスト"/>
        <xdr:cNvSpPr txBox="1"/>
      </xdr:nvSpPr>
      <xdr:spPr>
        <a:xfrm>
          <a:off x="10528300" y="133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73997</xdr:rowOff>
    </xdr:from>
    <xdr:to>
      <xdr:col>50</xdr:col>
      <xdr:colOff>165100</xdr:colOff>
      <xdr:row>79</xdr:row>
      <xdr:rowOff>4147</xdr:rowOff>
    </xdr:to>
    <xdr:sp macro="" textlink="">
      <xdr:nvSpPr>
        <xdr:cNvPr id="421" name="楕円 420"/>
        <xdr:cNvSpPr/>
      </xdr:nvSpPr>
      <xdr:spPr>
        <a:xfrm>
          <a:off x="9588500" y="134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166724</xdr:rowOff>
    </xdr:from>
    <xdr:ext cx="469744" cy="259045"/>
    <xdr:sp macro="" textlink="">
      <xdr:nvSpPr>
        <xdr:cNvPr id="422" name="テキスト ボックス 421"/>
        <xdr:cNvSpPr txBox="1"/>
      </xdr:nvSpPr>
      <xdr:spPr>
        <a:xfrm>
          <a:off x="9404428" y="135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74237</xdr:rowOff>
    </xdr:from>
    <xdr:to>
      <xdr:col>46</xdr:col>
      <xdr:colOff>38100</xdr:colOff>
      <xdr:row>79</xdr:row>
      <xdr:rowOff>4387</xdr:rowOff>
    </xdr:to>
    <xdr:sp macro="" textlink="">
      <xdr:nvSpPr>
        <xdr:cNvPr id="423" name="楕円 422"/>
        <xdr:cNvSpPr/>
      </xdr:nvSpPr>
      <xdr:spPr>
        <a:xfrm>
          <a:off x="8699500" y="134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166964</xdr:rowOff>
    </xdr:from>
    <xdr:ext cx="469744" cy="259045"/>
    <xdr:sp macro="" textlink="">
      <xdr:nvSpPr>
        <xdr:cNvPr id="424" name="テキスト ボックス 423"/>
        <xdr:cNvSpPr txBox="1"/>
      </xdr:nvSpPr>
      <xdr:spPr>
        <a:xfrm>
          <a:off x="8515428" y="1354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82017</xdr:rowOff>
    </xdr:from>
    <xdr:to>
      <xdr:col>41</xdr:col>
      <xdr:colOff>101600</xdr:colOff>
      <xdr:row>79</xdr:row>
      <xdr:rowOff>12167</xdr:rowOff>
    </xdr:to>
    <xdr:sp macro="" textlink="">
      <xdr:nvSpPr>
        <xdr:cNvPr id="425" name="楕円 424"/>
        <xdr:cNvSpPr/>
      </xdr:nvSpPr>
      <xdr:spPr>
        <a:xfrm>
          <a:off x="7810500" y="134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3294</xdr:rowOff>
    </xdr:from>
    <xdr:ext cx="469744" cy="259045"/>
    <xdr:sp macro="" textlink="">
      <xdr:nvSpPr>
        <xdr:cNvPr id="426" name="テキスト ボックス 425"/>
        <xdr:cNvSpPr txBox="1"/>
      </xdr:nvSpPr>
      <xdr:spPr>
        <a:xfrm>
          <a:off x="7626428" y="1354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40805</xdr:rowOff>
    </xdr:from>
    <xdr:to>
      <xdr:col>36</xdr:col>
      <xdr:colOff>165100</xdr:colOff>
      <xdr:row>78</xdr:row>
      <xdr:rowOff>142405</xdr:rowOff>
    </xdr:to>
    <xdr:sp macro="" textlink="">
      <xdr:nvSpPr>
        <xdr:cNvPr id="427" name="楕円 426"/>
        <xdr:cNvSpPr/>
      </xdr:nvSpPr>
      <xdr:spPr>
        <a:xfrm>
          <a:off x="6921500" y="134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133532</xdr:rowOff>
    </xdr:from>
    <xdr:ext cx="534377" cy="259045"/>
    <xdr:sp macro="" textlink="">
      <xdr:nvSpPr>
        <xdr:cNvPr id="428" name="テキスト ボックス 427"/>
        <xdr:cNvSpPr txBox="1"/>
      </xdr:nvSpPr>
      <xdr:spPr>
        <a:xfrm>
          <a:off x="6705111" y="1350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145487</xdr:rowOff>
    </xdr:from>
    <xdr:to>
      <xdr:col>55</xdr:col>
      <xdr:colOff>0</xdr:colOff>
      <xdr:row>98</xdr:row>
      <xdr:rowOff>165951</xdr:rowOff>
    </xdr:to>
    <xdr:cxnSp macro="">
      <xdr:nvCxnSpPr>
        <xdr:cNvPr id="457" name="直線コネクタ 456"/>
        <xdr:cNvCxnSpPr/>
      </xdr:nvCxnSpPr>
      <xdr:spPr>
        <a:xfrm>
          <a:off x="9639300" y="16947587"/>
          <a:ext cx="838200" cy="2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57373</xdr:rowOff>
    </xdr:from>
    <xdr:to>
      <xdr:col>50</xdr:col>
      <xdr:colOff>114300</xdr:colOff>
      <xdr:row>98</xdr:row>
      <xdr:rowOff>145487</xdr:rowOff>
    </xdr:to>
    <xdr:cxnSp macro="">
      <xdr:nvCxnSpPr>
        <xdr:cNvPr id="460" name="直線コネクタ 459"/>
        <xdr:cNvCxnSpPr/>
      </xdr:nvCxnSpPr>
      <xdr:spPr>
        <a:xfrm>
          <a:off x="8750300" y="16859473"/>
          <a:ext cx="889000" cy="8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57373</xdr:rowOff>
    </xdr:from>
    <xdr:to>
      <xdr:col>45</xdr:col>
      <xdr:colOff>177800</xdr:colOff>
      <xdr:row>98</xdr:row>
      <xdr:rowOff>69985</xdr:rowOff>
    </xdr:to>
    <xdr:cxnSp macro="">
      <xdr:nvCxnSpPr>
        <xdr:cNvPr id="463" name="直線コネクタ 462"/>
        <xdr:cNvCxnSpPr/>
      </xdr:nvCxnSpPr>
      <xdr:spPr>
        <a:xfrm flipV="1">
          <a:off x="7861300" y="16859473"/>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42424</xdr:rowOff>
    </xdr:from>
    <xdr:to>
      <xdr:col>41</xdr:col>
      <xdr:colOff>50800</xdr:colOff>
      <xdr:row>98</xdr:row>
      <xdr:rowOff>69985</xdr:rowOff>
    </xdr:to>
    <xdr:cxnSp macro="">
      <xdr:nvCxnSpPr>
        <xdr:cNvPr id="466" name="直線コネクタ 465"/>
        <xdr:cNvCxnSpPr/>
      </xdr:nvCxnSpPr>
      <xdr:spPr>
        <a:xfrm>
          <a:off x="6972300" y="16844524"/>
          <a:ext cx="889000" cy="2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115151</xdr:rowOff>
    </xdr:from>
    <xdr:to>
      <xdr:col>55</xdr:col>
      <xdr:colOff>50800</xdr:colOff>
      <xdr:row>99</xdr:row>
      <xdr:rowOff>45301</xdr:rowOff>
    </xdr:to>
    <xdr:sp macro="" textlink="">
      <xdr:nvSpPr>
        <xdr:cNvPr id="476" name="楕円 475"/>
        <xdr:cNvSpPr/>
      </xdr:nvSpPr>
      <xdr:spPr>
        <a:xfrm>
          <a:off x="10426700" y="1691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30078</xdr:rowOff>
    </xdr:from>
    <xdr:ext cx="534377" cy="259045"/>
    <xdr:sp macro="" textlink="">
      <xdr:nvSpPr>
        <xdr:cNvPr id="477" name="普通建設事業費 （ うち更新整備　）該当値テキスト"/>
        <xdr:cNvSpPr txBox="1"/>
      </xdr:nvSpPr>
      <xdr:spPr>
        <a:xfrm>
          <a:off x="10528300" y="1683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94687</xdr:rowOff>
    </xdr:from>
    <xdr:to>
      <xdr:col>50</xdr:col>
      <xdr:colOff>165100</xdr:colOff>
      <xdr:row>99</xdr:row>
      <xdr:rowOff>24837</xdr:rowOff>
    </xdr:to>
    <xdr:sp macro="" textlink="">
      <xdr:nvSpPr>
        <xdr:cNvPr id="478" name="楕円 477"/>
        <xdr:cNvSpPr/>
      </xdr:nvSpPr>
      <xdr:spPr>
        <a:xfrm>
          <a:off x="9588500" y="168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15964</xdr:rowOff>
    </xdr:from>
    <xdr:ext cx="534377" cy="259045"/>
    <xdr:sp macro="" textlink="">
      <xdr:nvSpPr>
        <xdr:cNvPr id="479" name="テキスト ボックス 478"/>
        <xdr:cNvSpPr txBox="1"/>
      </xdr:nvSpPr>
      <xdr:spPr>
        <a:xfrm>
          <a:off x="9372111" y="1698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6573</xdr:rowOff>
    </xdr:from>
    <xdr:to>
      <xdr:col>46</xdr:col>
      <xdr:colOff>38100</xdr:colOff>
      <xdr:row>98</xdr:row>
      <xdr:rowOff>108173</xdr:rowOff>
    </xdr:to>
    <xdr:sp macro="" textlink="">
      <xdr:nvSpPr>
        <xdr:cNvPr id="480" name="楕円 479"/>
        <xdr:cNvSpPr/>
      </xdr:nvSpPr>
      <xdr:spPr>
        <a:xfrm>
          <a:off x="8699500" y="168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99300</xdr:rowOff>
    </xdr:from>
    <xdr:ext cx="534377" cy="259045"/>
    <xdr:sp macro="" textlink="">
      <xdr:nvSpPr>
        <xdr:cNvPr id="481" name="テキスト ボックス 480"/>
        <xdr:cNvSpPr txBox="1"/>
      </xdr:nvSpPr>
      <xdr:spPr>
        <a:xfrm>
          <a:off x="8483111" y="1690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19185</xdr:rowOff>
    </xdr:from>
    <xdr:to>
      <xdr:col>41</xdr:col>
      <xdr:colOff>101600</xdr:colOff>
      <xdr:row>98</xdr:row>
      <xdr:rowOff>120785</xdr:rowOff>
    </xdr:to>
    <xdr:sp macro="" textlink="">
      <xdr:nvSpPr>
        <xdr:cNvPr id="482" name="楕円 481"/>
        <xdr:cNvSpPr/>
      </xdr:nvSpPr>
      <xdr:spPr>
        <a:xfrm>
          <a:off x="7810500" y="168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111912</xdr:rowOff>
    </xdr:from>
    <xdr:ext cx="534377" cy="259045"/>
    <xdr:sp macro="" textlink="">
      <xdr:nvSpPr>
        <xdr:cNvPr id="483" name="テキスト ボックス 482"/>
        <xdr:cNvSpPr txBox="1"/>
      </xdr:nvSpPr>
      <xdr:spPr>
        <a:xfrm>
          <a:off x="7594111" y="1691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163074</xdr:rowOff>
    </xdr:from>
    <xdr:to>
      <xdr:col>36</xdr:col>
      <xdr:colOff>165100</xdr:colOff>
      <xdr:row>98</xdr:row>
      <xdr:rowOff>93224</xdr:rowOff>
    </xdr:to>
    <xdr:sp macro="" textlink="">
      <xdr:nvSpPr>
        <xdr:cNvPr id="484" name="楕円 483"/>
        <xdr:cNvSpPr/>
      </xdr:nvSpPr>
      <xdr:spPr>
        <a:xfrm>
          <a:off x="6921500" y="167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84351</xdr:rowOff>
    </xdr:from>
    <xdr:ext cx="534377" cy="259045"/>
    <xdr:sp macro="" textlink="">
      <xdr:nvSpPr>
        <xdr:cNvPr id="485" name="テキスト ボックス 484"/>
        <xdr:cNvSpPr txBox="1"/>
      </xdr:nvSpPr>
      <xdr:spPr>
        <a:xfrm>
          <a:off x="6705111" y="1688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39306</xdr:rowOff>
    </xdr:from>
    <xdr:to>
      <xdr:col>81</xdr:col>
      <xdr:colOff>50800</xdr:colOff>
      <xdr:row>39</xdr:row>
      <xdr:rowOff>44450</xdr:rowOff>
    </xdr:to>
    <xdr:cxnSp macro="">
      <xdr:nvCxnSpPr>
        <xdr:cNvPr id="517" name="直線コネクタ 516"/>
        <xdr:cNvCxnSpPr/>
      </xdr:nvCxnSpPr>
      <xdr:spPr>
        <a:xfrm>
          <a:off x="14592300" y="6725856"/>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39306</xdr:rowOff>
    </xdr:from>
    <xdr:to>
      <xdr:col>76</xdr:col>
      <xdr:colOff>114300</xdr:colOff>
      <xdr:row>39</xdr:row>
      <xdr:rowOff>44450</xdr:rowOff>
    </xdr:to>
    <xdr:cxnSp macro="">
      <xdr:nvCxnSpPr>
        <xdr:cNvPr id="520" name="直線コネクタ 519"/>
        <xdr:cNvCxnSpPr/>
      </xdr:nvCxnSpPr>
      <xdr:spPr>
        <a:xfrm flipV="1">
          <a:off x="13703300" y="6725856"/>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159956</xdr:rowOff>
    </xdr:from>
    <xdr:to>
      <xdr:col>76</xdr:col>
      <xdr:colOff>165100</xdr:colOff>
      <xdr:row>39</xdr:row>
      <xdr:rowOff>90106</xdr:rowOff>
    </xdr:to>
    <xdr:sp macro="" textlink="">
      <xdr:nvSpPr>
        <xdr:cNvPr id="537" name="楕円 536"/>
        <xdr:cNvSpPr/>
      </xdr:nvSpPr>
      <xdr:spPr>
        <a:xfrm>
          <a:off x="145415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81233</xdr:rowOff>
    </xdr:from>
    <xdr:ext cx="378565" cy="259045"/>
    <xdr:sp macro="" textlink="">
      <xdr:nvSpPr>
        <xdr:cNvPr id="538" name="テキスト ボックス 537"/>
        <xdr:cNvSpPr txBox="1"/>
      </xdr:nvSpPr>
      <xdr:spPr>
        <a:xfrm>
          <a:off x="14403017" y="6767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151267</xdr:rowOff>
    </xdr:from>
    <xdr:to>
      <xdr:col>85</xdr:col>
      <xdr:colOff>127000</xdr:colOff>
      <xdr:row>77</xdr:row>
      <xdr:rowOff>152095</xdr:rowOff>
    </xdr:to>
    <xdr:cxnSp macro="">
      <xdr:nvCxnSpPr>
        <xdr:cNvPr id="618" name="直線コネクタ 617"/>
        <xdr:cNvCxnSpPr/>
      </xdr:nvCxnSpPr>
      <xdr:spPr>
        <a:xfrm flipV="1">
          <a:off x="15481300" y="13352917"/>
          <a:ext cx="8382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152095</xdr:rowOff>
    </xdr:from>
    <xdr:to>
      <xdr:col>81</xdr:col>
      <xdr:colOff>50800</xdr:colOff>
      <xdr:row>77</xdr:row>
      <xdr:rowOff>152543</xdr:rowOff>
    </xdr:to>
    <xdr:cxnSp macro="">
      <xdr:nvCxnSpPr>
        <xdr:cNvPr id="621" name="直線コネクタ 620"/>
        <xdr:cNvCxnSpPr/>
      </xdr:nvCxnSpPr>
      <xdr:spPr>
        <a:xfrm flipV="1">
          <a:off x="14592300" y="13353745"/>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152543</xdr:rowOff>
    </xdr:from>
    <xdr:to>
      <xdr:col>76</xdr:col>
      <xdr:colOff>114300</xdr:colOff>
      <xdr:row>77</xdr:row>
      <xdr:rowOff>163914</xdr:rowOff>
    </xdr:to>
    <xdr:cxnSp macro="">
      <xdr:nvCxnSpPr>
        <xdr:cNvPr id="624" name="直線コネクタ 623"/>
        <xdr:cNvCxnSpPr/>
      </xdr:nvCxnSpPr>
      <xdr:spPr>
        <a:xfrm flipV="1">
          <a:off x="13703300" y="13354193"/>
          <a:ext cx="889000" cy="1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158514</xdr:rowOff>
    </xdr:from>
    <xdr:to>
      <xdr:col>71</xdr:col>
      <xdr:colOff>177800</xdr:colOff>
      <xdr:row>77</xdr:row>
      <xdr:rowOff>163914</xdr:rowOff>
    </xdr:to>
    <xdr:cxnSp macro="">
      <xdr:nvCxnSpPr>
        <xdr:cNvPr id="627" name="直線コネクタ 626"/>
        <xdr:cNvCxnSpPr/>
      </xdr:nvCxnSpPr>
      <xdr:spPr>
        <a:xfrm>
          <a:off x="12814300" y="13360164"/>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100467</xdr:rowOff>
    </xdr:from>
    <xdr:to>
      <xdr:col>85</xdr:col>
      <xdr:colOff>177800</xdr:colOff>
      <xdr:row>78</xdr:row>
      <xdr:rowOff>30617</xdr:rowOff>
    </xdr:to>
    <xdr:sp macro="" textlink="">
      <xdr:nvSpPr>
        <xdr:cNvPr id="637" name="楕円 636"/>
        <xdr:cNvSpPr/>
      </xdr:nvSpPr>
      <xdr:spPr>
        <a:xfrm>
          <a:off x="16268700" y="1330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15394</xdr:rowOff>
    </xdr:from>
    <xdr:ext cx="534377" cy="259045"/>
    <xdr:sp macro="" textlink="">
      <xdr:nvSpPr>
        <xdr:cNvPr id="638" name="公債費該当値テキスト"/>
        <xdr:cNvSpPr txBox="1"/>
      </xdr:nvSpPr>
      <xdr:spPr>
        <a:xfrm>
          <a:off x="16370300" y="132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101295</xdr:rowOff>
    </xdr:from>
    <xdr:to>
      <xdr:col>81</xdr:col>
      <xdr:colOff>101600</xdr:colOff>
      <xdr:row>78</xdr:row>
      <xdr:rowOff>31445</xdr:rowOff>
    </xdr:to>
    <xdr:sp macro="" textlink="">
      <xdr:nvSpPr>
        <xdr:cNvPr id="639" name="楕円 638"/>
        <xdr:cNvSpPr/>
      </xdr:nvSpPr>
      <xdr:spPr>
        <a:xfrm>
          <a:off x="15430500" y="1330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22572</xdr:rowOff>
    </xdr:from>
    <xdr:ext cx="534377" cy="259045"/>
    <xdr:sp macro="" textlink="">
      <xdr:nvSpPr>
        <xdr:cNvPr id="640" name="テキスト ボックス 639"/>
        <xdr:cNvSpPr txBox="1"/>
      </xdr:nvSpPr>
      <xdr:spPr>
        <a:xfrm>
          <a:off x="15214111" y="13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101743</xdr:rowOff>
    </xdr:from>
    <xdr:to>
      <xdr:col>76</xdr:col>
      <xdr:colOff>165100</xdr:colOff>
      <xdr:row>78</xdr:row>
      <xdr:rowOff>31893</xdr:rowOff>
    </xdr:to>
    <xdr:sp macro="" textlink="">
      <xdr:nvSpPr>
        <xdr:cNvPr id="641" name="楕円 640"/>
        <xdr:cNvSpPr/>
      </xdr:nvSpPr>
      <xdr:spPr>
        <a:xfrm>
          <a:off x="14541500" y="133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23020</xdr:rowOff>
    </xdr:from>
    <xdr:ext cx="534377" cy="259045"/>
    <xdr:sp macro="" textlink="">
      <xdr:nvSpPr>
        <xdr:cNvPr id="642" name="テキスト ボックス 641"/>
        <xdr:cNvSpPr txBox="1"/>
      </xdr:nvSpPr>
      <xdr:spPr>
        <a:xfrm>
          <a:off x="14325111" y="1339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113114</xdr:rowOff>
    </xdr:from>
    <xdr:to>
      <xdr:col>72</xdr:col>
      <xdr:colOff>38100</xdr:colOff>
      <xdr:row>78</xdr:row>
      <xdr:rowOff>43264</xdr:rowOff>
    </xdr:to>
    <xdr:sp macro="" textlink="">
      <xdr:nvSpPr>
        <xdr:cNvPr id="643" name="楕円 642"/>
        <xdr:cNvSpPr/>
      </xdr:nvSpPr>
      <xdr:spPr>
        <a:xfrm>
          <a:off x="13652500" y="1331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34391</xdr:rowOff>
    </xdr:from>
    <xdr:ext cx="534377" cy="259045"/>
    <xdr:sp macro="" textlink="">
      <xdr:nvSpPr>
        <xdr:cNvPr id="644" name="テキスト ボックス 643"/>
        <xdr:cNvSpPr txBox="1"/>
      </xdr:nvSpPr>
      <xdr:spPr>
        <a:xfrm>
          <a:off x="13436111" y="134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107714</xdr:rowOff>
    </xdr:from>
    <xdr:to>
      <xdr:col>67</xdr:col>
      <xdr:colOff>101600</xdr:colOff>
      <xdr:row>78</xdr:row>
      <xdr:rowOff>37864</xdr:rowOff>
    </xdr:to>
    <xdr:sp macro="" textlink="">
      <xdr:nvSpPr>
        <xdr:cNvPr id="645" name="楕円 644"/>
        <xdr:cNvSpPr/>
      </xdr:nvSpPr>
      <xdr:spPr>
        <a:xfrm>
          <a:off x="12763500" y="1330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28991</xdr:rowOff>
    </xdr:from>
    <xdr:ext cx="534377" cy="259045"/>
    <xdr:sp macro="" textlink="">
      <xdr:nvSpPr>
        <xdr:cNvPr id="646" name="テキスト ボックス 645"/>
        <xdr:cNvSpPr txBox="1"/>
      </xdr:nvSpPr>
      <xdr:spPr>
        <a:xfrm>
          <a:off x="12547111" y="134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112858</xdr:rowOff>
    </xdr:from>
    <xdr:to>
      <xdr:col>85</xdr:col>
      <xdr:colOff>127000</xdr:colOff>
      <xdr:row>98</xdr:row>
      <xdr:rowOff>119441</xdr:rowOff>
    </xdr:to>
    <xdr:cxnSp macro="">
      <xdr:nvCxnSpPr>
        <xdr:cNvPr id="673" name="直線コネクタ 672"/>
        <xdr:cNvCxnSpPr/>
      </xdr:nvCxnSpPr>
      <xdr:spPr>
        <a:xfrm>
          <a:off x="15481300" y="16914958"/>
          <a:ext cx="8382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112858</xdr:rowOff>
    </xdr:from>
    <xdr:to>
      <xdr:col>81</xdr:col>
      <xdr:colOff>50800</xdr:colOff>
      <xdr:row>98</xdr:row>
      <xdr:rowOff>128473</xdr:rowOff>
    </xdr:to>
    <xdr:cxnSp macro="">
      <xdr:nvCxnSpPr>
        <xdr:cNvPr id="676" name="直線コネクタ 675"/>
        <xdr:cNvCxnSpPr/>
      </xdr:nvCxnSpPr>
      <xdr:spPr>
        <a:xfrm flipV="1">
          <a:off x="14592300" y="16914958"/>
          <a:ext cx="889000" cy="1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70290</xdr:rowOff>
    </xdr:from>
    <xdr:to>
      <xdr:col>76</xdr:col>
      <xdr:colOff>114300</xdr:colOff>
      <xdr:row>98</xdr:row>
      <xdr:rowOff>128473</xdr:rowOff>
    </xdr:to>
    <xdr:cxnSp macro="">
      <xdr:nvCxnSpPr>
        <xdr:cNvPr id="679" name="直線コネクタ 678"/>
        <xdr:cNvCxnSpPr/>
      </xdr:nvCxnSpPr>
      <xdr:spPr>
        <a:xfrm>
          <a:off x="13703300" y="16872390"/>
          <a:ext cx="889000" cy="5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70290</xdr:rowOff>
    </xdr:from>
    <xdr:to>
      <xdr:col>71</xdr:col>
      <xdr:colOff>177800</xdr:colOff>
      <xdr:row>98</xdr:row>
      <xdr:rowOff>136279</xdr:rowOff>
    </xdr:to>
    <xdr:cxnSp macro="">
      <xdr:nvCxnSpPr>
        <xdr:cNvPr id="682" name="直線コネクタ 681"/>
        <xdr:cNvCxnSpPr/>
      </xdr:nvCxnSpPr>
      <xdr:spPr>
        <a:xfrm flipV="1">
          <a:off x="12814300" y="16872390"/>
          <a:ext cx="889000" cy="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68641</xdr:rowOff>
    </xdr:from>
    <xdr:to>
      <xdr:col>85</xdr:col>
      <xdr:colOff>177800</xdr:colOff>
      <xdr:row>98</xdr:row>
      <xdr:rowOff>170241</xdr:rowOff>
    </xdr:to>
    <xdr:sp macro="" textlink="">
      <xdr:nvSpPr>
        <xdr:cNvPr id="692" name="楕円 691"/>
        <xdr:cNvSpPr/>
      </xdr:nvSpPr>
      <xdr:spPr>
        <a:xfrm>
          <a:off x="16268700" y="1687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155018</xdr:rowOff>
    </xdr:from>
    <xdr:ext cx="469744" cy="259045"/>
    <xdr:sp macro="" textlink="">
      <xdr:nvSpPr>
        <xdr:cNvPr id="693" name="積立金該当値テキスト"/>
        <xdr:cNvSpPr txBox="1"/>
      </xdr:nvSpPr>
      <xdr:spPr>
        <a:xfrm>
          <a:off x="16370300" y="1678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62058</xdr:rowOff>
    </xdr:from>
    <xdr:to>
      <xdr:col>81</xdr:col>
      <xdr:colOff>101600</xdr:colOff>
      <xdr:row>98</xdr:row>
      <xdr:rowOff>163658</xdr:rowOff>
    </xdr:to>
    <xdr:sp macro="" textlink="">
      <xdr:nvSpPr>
        <xdr:cNvPr id="694" name="楕円 693"/>
        <xdr:cNvSpPr/>
      </xdr:nvSpPr>
      <xdr:spPr>
        <a:xfrm>
          <a:off x="15430500" y="1686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154785</xdr:rowOff>
    </xdr:from>
    <xdr:ext cx="534377" cy="259045"/>
    <xdr:sp macro="" textlink="">
      <xdr:nvSpPr>
        <xdr:cNvPr id="695" name="テキスト ボックス 694"/>
        <xdr:cNvSpPr txBox="1"/>
      </xdr:nvSpPr>
      <xdr:spPr>
        <a:xfrm>
          <a:off x="15214111" y="1695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77673</xdr:rowOff>
    </xdr:from>
    <xdr:to>
      <xdr:col>76</xdr:col>
      <xdr:colOff>165100</xdr:colOff>
      <xdr:row>99</xdr:row>
      <xdr:rowOff>7823</xdr:rowOff>
    </xdr:to>
    <xdr:sp macro="" textlink="">
      <xdr:nvSpPr>
        <xdr:cNvPr id="696" name="楕円 695"/>
        <xdr:cNvSpPr/>
      </xdr:nvSpPr>
      <xdr:spPr>
        <a:xfrm>
          <a:off x="14541500" y="168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170400</xdr:rowOff>
    </xdr:from>
    <xdr:ext cx="469744" cy="259045"/>
    <xdr:sp macro="" textlink="">
      <xdr:nvSpPr>
        <xdr:cNvPr id="697" name="テキスト ボックス 696"/>
        <xdr:cNvSpPr txBox="1"/>
      </xdr:nvSpPr>
      <xdr:spPr>
        <a:xfrm>
          <a:off x="14357428" y="1697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19490</xdr:rowOff>
    </xdr:from>
    <xdr:to>
      <xdr:col>72</xdr:col>
      <xdr:colOff>38100</xdr:colOff>
      <xdr:row>98</xdr:row>
      <xdr:rowOff>121090</xdr:rowOff>
    </xdr:to>
    <xdr:sp macro="" textlink="">
      <xdr:nvSpPr>
        <xdr:cNvPr id="698" name="楕円 697"/>
        <xdr:cNvSpPr/>
      </xdr:nvSpPr>
      <xdr:spPr>
        <a:xfrm>
          <a:off x="13652500" y="168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112217</xdr:rowOff>
    </xdr:from>
    <xdr:ext cx="534377" cy="259045"/>
    <xdr:sp macro="" textlink="">
      <xdr:nvSpPr>
        <xdr:cNvPr id="699" name="テキスト ボックス 698"/>
        <xdr:cNvSpPr txBox="1"/>
      </xdr:nvSpPr>
      <xdr:spPr>
        <a:xfrm>
          <a:off x="13436111" y="1691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85479</xdr:rowOff>
    </xdr:from>
    <xdr:to>
      <xdr:col>67</xdr:col>
      <xdr:colOff>101600</xdr:colOff>
      <xdr:row>99</xdr:row>
      <xdr:rowOff>15629</xdr:rowOff>
    </xdr:to>
    <xdr:sp macro="" textlink="">
      <xdr:nvSpPr>
        <xdr:cNvPr id="700" name="楕円 699"/>
        <xdr:cNvSpPr/>
      </xdr:nvSpPr>
      <xdr:spPr>
        <a:xfrm>
          <a:off x="12763500" y="1688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6756</xdr:rowOff>
    </xdr:from>
    <xdr:ext cx="469744" cy="259045"/>
    <xdr:sp macro="" textlink="">
      <xdr:nvSpPr>
        <xdr:cNvPr id="701" name="テキスト ボックス 700"/>
        <xdr:cNvSpPr txBox="1"/>
      </xdr:nvSpPr>
      <xdr:spPr>
        <a:xfrm>
          <a:off x="12579428" y="1698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106781</xdr:rowOff>
    </xdr:from>
    <xdr:to>
      <xdr:col>116</xdr:col>
      <xdr:colOff>63500</xdr:colOff>
      <xdr:row>37</xdr:row>
      <xdr:rowOff>162057</xdr:rowOff>
    </xdr:to>
    <xdr:cxnSp macro="">
      <xdr:nvCxnSpPr>
        <xdr:cNvPr id="728" name="直線コネクタ 727"/>
        <xdr:cNvCxnSpPr/>
      </xdr:nvCxnSpPr>
      <xdr:spPr>
        <a:xfrm flipV="1">
          <a:off x="21323300" y="6278981"/>
          <a:ext cx="838200" cy="22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153967</xdr:rowOff>
    </xdr:from>
    <xdr:ext cx="469744" cy="259045"/>
    <xdr:sp macro="" textlink="">
      <xdr:nvSpPr>
        <xdr:cNvPr id="729" name="投資及び出資金平均値テキスト"/>
        <xdr:cNvSpPr txBox="1"/>
      </xdr:nvSpPr>
      <xdr:spPr>
        <a:xfrm>
          <a:off x="22212300" y="6497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162057</xdr:rowOff>
    </xdr:from>
    <xdr:to>
      <xdr:col>111</xdr:col>
      <xdr:colOff>177800</xdr:colOff>
      <xdr:row>38</xdr:row>
      <xdr:rowOff>125161</xdr:rowOff>
    </xdr:to>
    <xdr:cxnSp macro="">
      <xdr:nvCxnSpPr>
        <xdr:cNvPr id="731" name="直線コネクタ 730"/>
        <xdr:cNvCxnSpPr/>
      </xdr:nvCxnSpPr>
      <xdr:spPr>
        <a:xfrm flipV="1">
          <a:off x="20434300" y="6505707"/>
          <a:ext cx="889000" cy="13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104132</xdr:rowOff>
    </xdr:from>
    <xdr:ext cx="469744" cy="259045"/>
    <xdr:sp macro="" textlink="">
      <xdr:nvSpPr>
        <xdr:cNvPr id="733" name="テキスト ボックス 732"/>
        <xdr:cNvSpPr txBox="1"/>
      </xdr:nvSpPr>
      <xdr:spPr>
        <a:xfrm>
          <a:off x="21088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125161</xdr:rowOff>
    </xdr:from>
    <xdr:to>
      <xdr:col>107</xdr:col>
      <xdr:colOff>50800</xdr:colOff>
      <xdr:row>38</xdr:row>
      <xdr:rowOff>139700</xdr:rowOff>
    </xdr:to>
    <xdr:cxnSp macro="">
      <xdr:nvCxnSpPr>
        <xdr:cNvPr id="734" name="直線コネクタ 733"/>
        <xdr:cNvCxnSpPr/>
      </xdr:nvCxnSpPr>
      <xdr:spPr>
        <a:xfrm flipV="1">
          <a:off x="19545300" y="6640261"/>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55981</xdr:rowOff>
    </xdr:from>
    <xdr:to>
      <xdr:col>116</xdr:col>
      <xdr:colOff>114300</xdr:colOff>
      <xdr:row>36</xdr:row>
      <xdr:rowOff>157581</xdr:rowOff>
    </xdr:to>
    <xdr:sp macro="" textlink="">
      <xdr:nvSpPr>
        <xdr:cNvPr id="747" name="楕円 746"/>
        <xdr:cNvSpPr/>
      </xdr:nvSpPr>
      <xdr:spPr>
        <a:xfrm>
          <a:off x="22110700" y="62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78858</xdr:rowOff>
    </xdr:from>
    <xdr:ext cx="469744" cy="259045"/>
    <xdr:sp macro="" textlink="">
      <xdr:nvSpPr>
        <xdr:cNvPr id="748" name="投資及び出資金該当値テキスト"/>
        <xdr:cNvSpPr txBox="1"/>
      </xdr:nvSpPr>
      <xdr:spPr>
        <a:xfrm>
          <a:off x="22212300" y="607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111257</xdr:rowOff>
    </xdr:from>
    <xdr:to>
      <xdr:col>112</xdr:col>
      <xdr:colOff>38100</xdr:colOff>
      <xdr:row>38</xdr:row>
      <xdr:rowOff>41407</xdr:rowOff>
    </xdr:to>
    <xdr:sp macro="" textlink="">
      <xdr:nvSpPr>
        <xdr:cNvPr id="749" name="楕円 748"/>
        <xdr:cNvSpPr/>
      </xdr:nvSpPr>
      <xdr:spPr>
        <a:xfrm>
          <a:off x="21272500" y="64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57934</xdr:rowOff>
    </xdr:from>
    <xdr:ext cx="469744" cy="259045"/>
    <xdr:sp macro="" textlink="">
      <xdr:nvSpPr>
        <xdr:cNvPr id="750" name="テキスト ボックス 749"/>
        <xdr:cNvSpPr txBox="1"/>
      </xdr:nvSpPr>
      <xdr:spPr>
        <a:xfrm>
          <a:off x="21088428" y="623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74361</xdr:rowOff>
    </xdr:from>
    <xdr:to>
      <xdr:col>107</xdr:col>
      <xdr:colOff>101600</xdr:colOff>
      <xdr:row>39</xdr:row>
      <xdr:rowOff>4511</xdr:rowOff>
    </xdr:to>
    <xdr:sp macro="" textlink="">
      <xdr:nvSpPr>
        <xdr:cNvPr id="751" name="楕円 750"/>
        <xdr:cNvSpPr/>
      </xdr:nvSpPr>
      <xdr:spPr>
        <a:xfrm>
          <a:off x="20383500" y="658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167088</xdr:rowOff>
    </xdr:from>
    <xdr:ext cx="378565" cy="259045"/>
    <xdr:sp macro="" textlink="">
      <xdr:nvSpPr>
        <xdr:cNvPr id="752" name="テキスト ボックス 751"/>
        <xdr:cNvSpPr txBox="1"/>
      </xdr:nvSpPr>
      <xdr:spPr>
        <a:xfrm>
          <a:off x="20245017" y="6682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146406</xdr:rowOff>
    </xdr:from>
    <xdr:to>
      <xdr:col>116</xdr:col>
      <xdr:colOff>63500</xdr:colOff>
      <xdr:row>58</xdr:row>
      <xdr:rowOff>170866</xdr:rowOff>
    </xdr:to>
    <xdr:cxnSp macro="">
      <xdr:nvCxnSpPr>
        <xdr:cNvPr id="785" name="直線コネクタ 784"/>
        <xdr:cNvCxnSpPr/>
      </xdr:nvCxnSpPr>
      <xdr:spPr>
        <a:xfrm>
          <a:off x="21323300" y="10090506"/>
          <a:ext cx="8382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146406</xdr:rowOff>
    </xdr:from>
    <xdr:to>
      <xdr:col>111</xdr:col>
      <xdr:colOff>177800</xdr:colOff>
      <xdr:row>58</xdr:row>
      <xdr:rowOff>151511</xdr:rowOff>
    </xdr:to>
    <xdr:cxnSp macro="">
      <xdr:nvCxnSpPr>
        <xdr:cNvPr id="788" name="直線コネクタ 787"/>
        <xdr:cNvCxnSpPr/>
      </xdr:nvCxnSpPr>
      <xdr:spPr>
        <a:xfrm flipV="1">
          <a:off x="20434300" y="10090506"/>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141986</xdr:rowOff>
    </xdr:from>
    <xdr:to>
      <xdr:col>107</xdr:col>
      <xdr:colOff>50800</xdr:colOff>
      <xdr:row>58</xdr:row>
      <xdr:rowOff>151511</xdr:rowOff>
    </xdr:to>
    <xdr:cxnSp macro="">
      <xdr:nvCxnSpPr>
        <xdr:cNvPr id="791" name="直線コネクタ 790"/>
        <xdr:cNvCxnSpPr/>
      </xdr:nvCxnSpPr>
      <xdr:spPr>
        <a:xfrm>
          <a:off x="19545300" y="100860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131623</xdr:rowOff>
    </xdr:from>
    <xdr:to>
      <xdr:col>102</xdr:col>
      <xdr:colOff>114300</xdr:colOff>
      <xdr:row>58</xdr:row>
      <xdr:rowOff>141986</xdr:rowOff>
    </xdr:to>
    <xdr:cxnSp macro="">
      <xdr:nvCxnSpPr>
        <xdr:cNvPr id="794" name="直線コネクタ 793"/>
        <xdr:cNvCxnSpPr/>
      </xdr:nvCxnSpPr>
      <xdr:spPr>
        <a:xfrm>
          <a:off x="18656300" y="10075723"/>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120066</xdr:rowOff>
    </xdr:from>
    <xdr:to>
      <xdr:col>116</xdr:col>
      <xdr:colOff>114300</xdr:colOff>
      <xdr:row>59</xdr:row>
      <xdr:rowOff>50216</xdr:rowOff>
    </xdr:to>
    <xdr:sp macro="" textlink="">
      <xdr:nvSpPr>
        <xdr:cNvPr id="804" name="楕円 803"/>
        <xdr:cNvSpPr/>
      </xdr:nvSpPr>
      <xdr:spPr>
        <a:xfrm>
          <a:off x="22110700" y="100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34993</xdr:rowOff>
    </xdr:from>
    <xdr:ext cx="378565" cy="259045"/>
    <xdr:sp macro="" textlink="">
      <xdr:nvSpPr>
        <xdr:cNvPr id="805" name="貸付金該当値テキスト"/>
        <xdr:cNvSpPr txBox="1"/>
      </xdr:nvSpPr>
      <xdr:spPr>
        <a:xfrm>
          <a:off x="22212300" y="9979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95606</xdr:rowOff>
    </xdr:from>
    <xdr:to>
      <xdr:col>112</xdr:col>
      <xdr:colOff>38100</xdr:colOff>
      <xdr:row>59</xdr:row>
      <xdr:rowOff>25756</xdr:rowOff>
    </xdr:to>
    <xdr:sp macro="" textlink="">
      <xdr:nvSpPr>
        <xdr:cNvPr id="806" name="楕円 805"/>
        <xdr:cNvSpPr/>
      </xdr:nvSpPr>
      <xdr:spPr>
        <a:xfrm>
          <a:off x="21272500" y="1003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16883</xdr:rowOff>
    </xdr:from>
    <xdr:ext cx="378565" cy="259045"/>
    <xdr:sp macro="" textlink="">
      <xdr:nvSpPr>
        <xdr:cNvPr id="807" name="テキスト ボックス 806"/>
        <xdr:cNvSpPr txBox="1"/>
      </xdr:nvSpPr>
      <xdr:spPr>
        <a:xfrm>
          <a:off x="21134017" y="10132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100711</xdr:rowOff>
    </xdr:from>
    <xdr:to>
      <xdr:col>107</xdr:col>
      <xdr:colOff>101600</xdr:colOff>
      <xdr:row>59</xdr:row>
      <xdr:rowOff>30861</xdr:rowOff>
    </xdr:to>
    <xdr:sp macro="" textlink="">
      <xdr:nvSpPr>
        <xdr:cNvPr id="808" name="楕円 807"/>
        <xdr:cNvSpPr/>
      </xdr:nvSpPr>
      <xdr:spPr>
        <a:xfrm>
          <a:off x="20383500" y="100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21988</xdr:rowOff>
    </xdr:from>
    <xdr:ext cx="378565" cy="259045"/>
    <xdr:sp macro="" textlink="">
      <xdr:nvSpPr>
        <xdr:cNvPr id="809" name="テキスト ボックス 808"/>
        <xdr:cNvSpPr txBox="1"/>
      </xdr:nvSpPr>
      <xdr:spPr>
        <a:xfrm>
          <a:off x="20245017" y="10137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91186</xdr:rowOff>
    </xdr:from>
    <xdr:to>
      <xdr:col>102</xdr:col>
      <xdr:colOff>165100</xdr:colOff>
      <xdr:row>59</xdr:row>
      <xdr:rowOff>21336</xdr:rowOff>
    </xdr:to>
    <xdr:sp macro="" textlink="">
      <xdr:nvSpPr>
        <xdr:cNvPr id="810" name="楕円 809"/>
        <xdr:cNvSpPr/>
      </xdr:nvSpPr>
      <xdr:spPr>
        <a:xfrm>
          <a:off x="19494500" y="100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12463</xdr:rowOff>
    </xdr:from>
    <xdr:ext cx="378565" cy="259045"/>
    <xdr:sp macro="" textlink="">
      <xdr:nvSpPr>
        <xdr:cNvPr id="811" name="テキスト ボックス 810"/>
        <xdr:cNvSpPr txBox="1"/>
      </xdr:nvSpPr>
      <xdr:spPr>
        <a:xfrm>
          <a:off x="19356017" y="10128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80823</xdr:rowOff>
    </xdr:from>
    <xdr:to>
      <xdr:col>98</xdr:col>
      <xdr:colOff>38100</xdr:colOff>
      <xdr:row>59</xdr:row>
      <xdr:rowOff>10973</xdr:rowOff>
    </xdr:to>
    <xdr:sp macro="" textlink="">
      <xdr:nvSpPr>
        <xdr:cNvPr id="812" name="楕円 811"/>
        <xdr:cNvSpPr/>
      </xdr:nvSpPr>
      <xdr:spPr>
        <a:xfrm>
          <a:off x="18605500" y="100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2100</xdr:rowOff>
    </xdr:from>
    <xdr:ext cx="469744" cy="259045"/>
    <xdr:sp macro="" textlink="">
      <xdr:nvSpPr>
        <xdr:cNvPr id="813" name="テキスト ボックス 812"/>
        <xdr:cNvSpPr txBox="1"/>
      </xdr:nvSpPr>
      <xdr:spPr>
        <a:xfrm>
          <a:off x="18421428" y="1011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166489</xdr:rowOff>
    </xdr:from>
    <xdr:to>
      <xdr:col>116</xdr:col>
      <xdr:colOff>63500</xdr:colOff>
      <xdr:row>78</xdr:row>
      <xdr:rowOff>61464</xdr:rowOff>
    </xdr:to>
    <xdr:cxnSp macro="">
      <xdr:nvCxnSpPr>
        <xdr:cNvPr id="845" name="直線コネクタ 844"/>
        <xdr:cNvCxnSpPr/>
      </xdr:nvCxnSpPr>
      <xdr:spPr>
        <a:xfrm flipV="1">
          <a:off x="21323300" y="13368139"/>
          <a:ext cx="838200" cy="6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164464</xdr:rowOff>
    </xdr:from>
    <xdr:to>
      <xdr:col>111</xdr:col>
      <xdr:colOff>177800</xdr:colOff>
      <xdr:row>78</xdr:row>
      <xdr:rowOff>61464</xdr:rowOff>
    </xdr:to>
    <xdr:cxnSp macro="">
      <xdr:nvCxnSpPr>
        <xdr:cNvPr id="848" name="直線コネクタ 847"/>
        <xdr:cNvCxnSpPr/>
      </xdr:nvCxnSpPr>
      <xdr:spPr>
        <a:xfrm>
          <a:off x="20434300" y="13366114"/>
          <a:ext cx="889000" cy="6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147276</xdr:rowOff>
    </xdr:from>
    <xdr:to>
      <xdr:col>107</xdr:col>
      <xdr:colOff>50800</xdr:colOff>
      <xdr:row>77</xdr:row>
      <xdr:rowOff>164464</xdr:rowOff>
    </xdr:to>
    <xdr:cxnSp macro="">
      <xdr:nvCxnSpPr>
        <xdr:cNvPr id="851" name="直線コネクタ 850"/>
        <xdr:cNvCxnSpPr/>
      </xdr:nvCxnSpPr>
      <xdr:spPr>
        <a:xfrm>
          <a:off x="19545300" y="13348926"/>
          <a:ext cx="889000" cy="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147276</xdr:rowOff>
    </xdr:from>
    <xdr:to>
      <xdr:col>102</xdr:col>
      <xdr:colOff>114300</xdr:colOff>
      <xdr:row>78</xdr:row>
      <xdr:rowOff>19608</xdr:rowOff>
    </xdr:to>
    <xdr:cxnSp macro="">
      <xdr:nvCxnSpPr>
        <xdr:cNvPr id="854" name="直線コネクタ 853"/>
        <xdr:cNvCxnSpPr/>
      </xdr:nvCxnSpPr>
      <xdr:spPr>
        <a:xfrm flipV="1">
          <a:off x="18656300" y="13348926"/>
          <a:ext cx="889000" cy="4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115689</xdr:rowOff>
    </xdr:from>
    <xdr:to>
      <xdr:col>116</xdr:col>
      <xdr:colOff>114300</xdr:colOff>
      <xdr:row>78</xdr:row>
      <xdr:rowOff>45839</xdr:rowOff>
    </xdr:to>
    <xdr:sp macro="" textlink="">
      <xdr:nvSpPr>
        <xdr:cNvPr id="864" name="楕円 863"/>
        <xdr:cNvSpPr/>
      </xdr:nvSpPr>
      <xdr:spPr>
        <a:xfrm>
          <a:off x="22110700" y="1331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94116</xdr:rowOff>
    </xdr:from>
    <xdr:ext cx="534377" cy="259045"/>
    <xdr:sp macro="" textlink="">
      <xdr:nvSpPr>
        <xdr:cNvPr id="865" name="繰出金該当値テキスト"/>
        <xdr:cNvSpPr txBox="1"/>
      </xdr:nvSpPr>
      <xdr:spPr>
        <a:xfrm>
          <a:off x="22212300" y="1329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10664</xdr:rowOff>
    </xdr:from>
    <xdr:to>
      <xdr:col>112</xdr:col>
      <xdr:colOff>38100</xdr:colOff>
      <xdr:row>78</xdr:row>
      <xdr:rowOff>112264</xdr:rowOff>
    </xdr:to>
    <xdr:sp macro="" textlink="">
      <xdr:nvSpPr>
        <xdr:cNvPr id="866" name="楕円 865"/>
        <xdr:cNvSpPr/>
      </xdr:nvSpPr>
      <xdr:spPr>
        <a:xfrm>
          <a:off x="21272500" y="1338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103391</xdr:rowOff>
    </xdr:from>
    <xdr:ext cx="534377" cy="259045"/>
    <xdr:sp macro="" textlink="">
      <xdr:nvSpPr>
        <xdr:cNvPr id="867" name="テキスト ボックス 866"/>
        <xdr:cNvSpPr txBox="1"/>
      </xdr:nvSpPr>
      <xdr:spPr>
        <a:xfrm>
          <a:off x="21056111" y="134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113664</xdr:rowOff>
    </xdr:from>
    <xdr:to>
      <xdr:col>107</xdr:col>
      <xdr:colOff>101600</xdr:colOff>
      <xdr:row>78</xdr:row>
      <xdr:rowOff>43814</xdr:rowOff>
    </xdr:to>
    <xdr:sp macro="" textlink="">
      <xdr:nvSpPr>
        <xdr:cNvPr id="868" name="楕円 867"/>
        <xdr:cNvSpPr/>
      </xdr:nvSpPr>
      <xdr:spPr>
        <a:xfrm>
          <a:off x="20383500" y="133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34941</xdr:rowOff>
    </xdr:from>
    <xdr:ext cx="534377" cy="259045"/>
    <xdr:sp macro="" textlink="">
      <xdr:nvSpPr>
        <xdr:cNvPr id="869" name="テキスト ボックス 868"/>
        <xdr:cNvSpPr txBox="1"/>
      </xdr:nvSpPr>
      <xdr:spPr>
        <a:xfrm>
          <a:off x="20167111" y="1340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96476</xdr:rowOff>
    </xdr:from>
    <xdr:to>
      <xdr:col>102</xdr:col>
      <xdr:colOff>165100</xdr:colOff>
      <xdr:row>78</xdr:row>
      <xdr:rowOff>26626</xdr:rowOff>
    </xdr:to>
    <xdr:sp macro="" textlink="">
      <xdr:nvSpPr>
        <xdr:cNvPr id="870" name="楕円 869"/>
        <xdr:cNvSpPr/>
      </xdr:nvSpPr>
      <xdr:spPr>
        <a:xfrm>
          <a:off x="19494500" y="132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17753</xdr:rowOff>
    </xdr:from>
    <xdr:ext cx="534377" cy="259045"/>
    <xdr:sp macro="" textlink="">
      <xdr:nvSpPr>
        <xdr:cNvPr id="871" name="テキスト ボックス 870"/>
        <xdr:cNvSpPr txBox="1"/>
      </xdr:nvSpPr>
      <xdr:spPr>
        <a:xfrm>
          <a:off x="19278111" y="1339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140258</xdr:rowOff>
    </xdr:from>
    <xdr:to>
      <xdr:col>98</xdr:col>
      <xdr:colOff>38100</xdr:colOff>
      <xdr:row>78</xdr:row>
      <xdr:rowOff>70408</xdr:rowOff>
    </xdr:to>
    <xdr:sp macro="" textlink="">
      <xdr:nvSpPr>
        <xdr:cNvPr id="872" name="楕円 871"/>
        <xdr:cNvSpPr/>
      </xdr:nvSpPr>
      <xdr:spPr>
        <a:xfrm>
          <a:off x="18605500" y="133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61535</xdr:rowOff>
    </xdr:from>
    <xdr:ext cx="534377" cy="259045"/>
    <xdr:sp macro="" textlink="">
      <xdr:nvSpPr>
        <xdr:cNvPr id="873" name="テキスト ボックス 872"/>
        <xdr:cNvSpPr txBox="1"/>
      </xdr:nvSpPr>
      <xdr:spPr>
        <a:xfrm>
          <a:off x="18389111" y="1343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1,687</a:t>
          </a:r>
          <a:r>
            <a:rPr kumimoji="1" lang="ja-JP" altLang="en-US" sz="1300">
              <a:latin typeface="ＭＳ Ｐゴシック" panose="020B0600070205080204" pitchFamily="50" charset="-128"/>
              <a:ea typeface="ＭＳ Ｐゴシック" panose="020B0600070205080204" pitchFamily="50" charset="-128"/>
            </a:rPr>
            <a:t>円となっている。主要な構成経費である人件費は、住民一人当たり</a:t>
          </a:r>
          <a:r>
            <a:rPr kumimoji="1" lang="en-US" altLang="ja-JP" sz="1300">
              <a:latin typeface="ＭＳ Ｐゴシック" panose="020B0600070205080204" pitchFamily="50" charset="-128"/>
              <a:ea typeface="ＭＳ Ｐゴシック" panose="020B0600070205080204" pitchFamily="50" charset="-128"/>
            </a:rPr>
            <a:t>78,407</a:t>
          </a:r>
          <a:r>
            <a:rPr kumimoji="1" lang="ja-JP" altLang="en-US" sz="1300">
              <a:latin typeface="ＭＳ Ｐゴシック" panose="020B0600070205080204" pitchFamily="50" charset="-128"/>
              <a:ea typeface="ＭＳ Ｐゴシック" panose="020B0600070205080204" pitchFamily="50" charset="-128"/>
            </a:rPr>
            <a:t>円となっており、職員数は横ばいに推移しているものの、町の人口が減少しているため増加傾向となっている。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扶助費の大幅な増は、地域内の複数の私立幼稚園が認定こども園に移行したことに伴う施設型給付費の大幅な増加によるものであり、今後も同規模程度のコストが見込まれる。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投資及び出資金の大幅な増は、広域化で実施している水道事業事業への出資金の増によるものである。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普通建設事業費の減と維持補修費の増については、道路新設改良工事などの資本的支出（資産の取得に係る費用）が減り、現状回復のための修繕などの一過性の費用が増となったためである。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類似団体平均と比較すると、全体的に歳出は低く抑えられており、町の厳しい財政状況に対応した健全な財政運営が行われていると判断できる。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今後は人口減少もさらに進むと予想されており、財政状況はさらに厳しくなると思われるため、必要な事業の取捨選択を引き続き徹底することで、財政運営の健全化に努めていきたい。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埼玉県横瀬町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8,322
8,262
49.36
3,406,515
3,259,621
146,894
2,378,118
3,107,256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8255</xdr:rowOff>
    </xdr:from>
    <xdr:to>
      <xdr:col>24</xdr:col>
      <xdr:colOff>63500</xdr:colOff>
      <xdr:row>38</xdr:row>
      <xdr:rowOff>24003</xdr:rowOff>
    </xdr:to>
    <xdr:cxnSp macro="">
      <xdr:nvCxnSpPr>
        <xdr:cNvPr id="61" name="直線コネクタ 60"/>
        <xdr:cNvCxnSpPr/>
      </xdr:nvCxnSpPr>
      <xdr:spPr>
        <a:xfrm flipV="1">
          <a:off x="3797300" y="6523355"/>
          <a:ext cx="8382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24003</xdr:rowOff>
    </xdr:from>
    <xdr:to>
      <xdr:col>19</xdr:col>
      <xdr:colOff>177800</xdr:colOff>
      <xdr:row>38</xdr:row>
      <xdr:rowOff>41783</xdr:rowOff>
    </xdr:to>
    <xdr:cxnSp macro="">
      <xdr:nvCxnSpPr>
        <xdr:cNvPr id="64" name="直線コネクタ 63"/>
        <xdr:cNvCxnSpPr/>
      </xdr:nvCxnSpPr>
      <xdr:spPr>
        <a:xfrm flipV="1">
          <a:off x="2908300" y="6539103"/>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20447</xdr:rowOff>
    </xdr:from>
    <xdr:to>
      <xdr:col>15</xdr:col>
      <xdr:colOff>50800</xdr:colOff>
      <xdr:row>38</xdr:row>
      <xdr:rowOff>41783</xdr:rowOff>
    </xdr:to>
    <xdr:cxnSp macro="">
      <xdr:nvCxnSpPr>
        <xdr:cNvPr id="67" name="直線コネクタ 66"/>
        <xdr:cNvCxnSpPr/>
      </xdr:nvCxnSpPr>
      <xdr:spPr>
        <a:xfrm>
          <a:off x="2019300" y="6535547"/>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20447</xdr:rowOff>
    </xdr:from>
    <xdr:to>
      <xdr:col>10</xdr:col>
      <xdr:colOff>114300</xdr:colOff>
      <xdr:row>38</xdr:row>
      <xdr:rowOff>43053</xdr:rowOff>
    </xdr:to>
    <xdr:cxnSp macro="">
      <xdr:nvCxnSpPr>
        <xdr:cNvPr id="70" name="直線コネクタ 69"/>
        <xdr:cNvCxnSpPr/>
      </xdr:nvCxnSpPr>
      <xdr:spPr>
        <a:xfrm flipV="1">
          <a:off x="1130300" y="6535547"/>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128905</xdr:rowOff>
    </xdr:from>
    <xdr:to>
      <xdr:col>24</xdr:col>
      <xdr:colOff>114300</xdr:colOff>
      <xdr:row>38</xdr:row>
      <xdr:rowOff>59055</xdr:rowOff>
    </xdr:to>
    <xdr:sp macro="" textlink="">
      <xdr:nvSpPr>
        <xdr:cNvPr id="80" name="楕円 79"/>
        <xdr:cNvSpPr/>
      </xdr:nvSpPr>
      <xdr:spPr>
        <a:xfrm>
          <a:off x="4584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107332</xdr:rowOff>
    </xdr:from>
    <xdr:ext cx="469744" cy="259045"/>
    <xdr:sp macro="" textlink="">
      <xdr:nvSpPr>
        <xdr:cNvPr id="81" name="議会費該当値テキスト"/>
        <xdr:cNvSpPr txBox="1"/>
      </xdr:nvSpPr>
      <xdr:spPr>
        <a:xfrm>
          <a:off x="4686300" y="645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144653</xdr:rowOff>
    </xdr:from>
    <xdr:to>
      <xdr:col>20</xdr:col>
      <xdr:colOff>38100</xdr:colOff>
      <xdr:row>38</xdr:row>
      <xdr:rowOff>74803</xdr:rowOff>
    </xdr:to>
    <xdr:sp macro="" textlink="">
      <xdr:nvSpPr>
        <xdr:cNvPr id="82" name="楕円 81"/>
        <xdr:cNvSpPr/>
      </xdr:nvSpPr>
      <xdr:spPr>
        <a:xfrm>
          <a:off x="3746500" y="648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65930</xdr:rowOff>
    </xdr:from>
    <xdr:ext cx="469744" cy="259045"/>
    <xdr:sp macro="" textlink="">
      <xdr:nvSpPr>
        <xdr:cNvPr id="83" name="テキスト ボックス 82"/>
        <xdr:cNvSpPr txBox="1"/>
      </xdr:nvSpPr>
      <xdr:spPr>
        <a:xfrm>
          <a:off x="3562428" y="658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162433</xdr:rowOff>
    </xdr:from>
    <xdr:to>
      <xdr:col>15</xdr:col>
      <xdr:colOff>101600</xdr:colOff>
      <xdr:row>38</xdr:row>
      <xdr:rowOff>92583</xdr:rowOff>
    </xdr:to>
    <xdr:sp macro="" textlink="">
      <xdr:nvSpPr>
        <xdr:cNvPr id="84" name="楕円 83"/>
        <xdr:cNvSpPr/>
      </xdr:nvSpPr>
      <xdr:spPr>
        <a:xfrm>
          <a:off x="28575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83710</xdr:rowOff>
    </xdr:from>
    <xdr:ext cx="469744" cy="259045"/>
    <xdr:sp macro="" textlink="">
      <xdr:nvSpPr>
        <xdr:cNvPr id="85" name="テキスト ボックス 84"/>
        <xdr:cNvSpPr txBox="1"/>
      </xdr:nvSpPr>
      <xdr:spPr>
        <a:xfrm>
          <a:off x="2673428" y="659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141097</xdr:rowOff>
    </xdr:from>
    <xdr:to>
      <xdr:col>10</xdr:col>
      <xdr:colOff>165100</xdr:colOff>
      <xdr:row>38</xdr:row>
      <xdr:rowOff>71247</xdr:rowOff>
    </xdr:to>
    <xdr:sp macro="" textlink="">
      <xdr:nvSpPr>
        <xdr:cNvPr id="86" name="楕円 85"/>
        <xdr:cNvSpPr/>
      </xdr:nvSpPr>
      <xdr:spPr>
        <a:xfrm>
          <a:off x="1968500" y="648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62374</xdr:rowOff>
    </xdr:from>
    <xdr:ext cx="469744" cy="259045"/>
    <xdr:sp macro="" textlink="">
      <xdr:nvSpPr>
        <xdr:cNvPr id="87" name="テキスト ボックス 86"/>
        <xdr:cNvSpPr txBox="1"/>
      </xdr:nvSpPr>
      <xdr:spPr>
        <a:xfrm>
          <a:off x="1784428" y="657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163703</xdr:rowOff>
    </xdr:from>
    <xdr:to>
      <xdr:col>6</xdr:col>
      <xdr:colOff>38100</xdr:colOff>
      <xdr:row>38</xdr:row>
      <xdr:rowOff>93853</xdr:rowOff>
    </xdr:to>
    <xdr:sp macro="" textlink="">
      <xdr:nvSpPr>
        <xdr:cNvPr id="88" name="楕円 87"/>
        <xdr:cNvSpPr/>
      </xdr:nvSpPr>
      <xdr:spPr>
        <a:xfrm>
          <a:off x="1079500" y="650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84980</xdr:rowOff>
    </xdr:from>
    <xdr:ext cx="469744" cy="259045"/>
    <xdr:sp macro="" textlink="">
      <xdr:nvSpPr>
        <xdr:cNvPr id="89" name="テキスト ボックス 88"/>
        <xdr:cNvSpPr txBox="1"/>
      </xdr:nvSpPr>
      <xdr:spPr>
        <a:xfrm>
          <a:off x="895428" y="660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121042</xdr:rowOff>
    </xdr:from>
    <xdr:to>
      <xdr:col>24</xdr:col>
      <xdr:colOff>63500</xdr:colOff>
      <xdr:row>58</xdr:row>
      <xdr:rowOff>125406</xdr:rowOff>
    </xdr:to>
    <xdr:cxnSp macro="">
      <xdr:nvCxnSpPr>
        <xdr:cNvPr id="118" name="直線コネクタ 117"/>
        <xdr:cNvCxnSpPr/>
      </xdr:nvCxnSpPr>
      <xdr:spPr>
        <a:xfrm>
          <a:off x="3797300" y="10065142"/>
          <a:ext cx="838200" cy="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121042</xdr:rowOff>
    </xdr:from>
    <xdr:to>
      <xdr:col>19</xdr:col>
      <xdr:colOff>177800</xdr:colOff>
      <xdr:row>58</xdr:row>
      <xdr:rowOff>121291</xdr:rowOff>
    </xdr:to>
    <xdr:cxnSp macro="">
      <xdr:nvCxnSpPr>
        <xdr:cNvPr id="121" name="直線コネクタ 120"/>
        <xdr:cNvCxnSpPr/>
      </xdr:nvCxnSpPr>
      <xdr:spPr>
        <a:xfrm flipV="1">
          <a:off x="2908300" y="10065142"/>
          <a:ext cx="889000" cy="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100104</xdr:rowOff>
    </xdr:from>
    <xdr:to>
      <xdr:col>15</xdr:col>
      <xdr:colOff>50800</xdr:colOff>
      <xdr:row>58</xdr:row>
      <xdr:rowOff>121291</xdr:rowOff>
    </xdr:to>
    <xdr:cxnSp macro="">
      <xdr:nvCxnSpPr>
        <xdr:cNvPr id="124" name="直線コネクタ 123"/>
        <xdr:cNvCxnSpPr/>
      </xdr:nvCxnSpPr>
      <xdr:spPr>
        <a:xfrm>
          <a:off x="2019300" y="10044204"/>
          <a:ext cx="889000" cy="2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100104</xdr:rowOff>
    </xdr:from>
    <xdr:to>
      <xdr:col>10</xdr:col>
      <xdr:colOff>114300</xdr:colOff>
      <xdr:row>58</xdr:row>
      <xdr:rowOff>131727</xdr:rowOff>
    </xdr:to>
    <xdr:cxnSp macro="">
      <xdr:nvCxnSpPr>
        <xdr:cNvPr id="127" name="直線コネクタ 126"/>
        <xdr:cNvCxnSpPr/>
      </xdr:nvCxnSpPr>
      <xdr:spPr>
        <a:xfrm flipV="1">
          <a:off x="1130300" y="10044204"/>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74606</xdr:rowOff>
    </xdr:from>
    <xdr:to>
      <xdr:col>24</xdr:col>
      <xdr:colOff>114300</xdr:colOff>
      <xdr:row>59</xdr:row>
      <xdr:rowOff>4756</xdr:rowOff>
    </xdr:to>
    <xdr:sp macro="" textlink="">
      <xdr:nvSpPr>
        <xdr:cNvPr id="137" name="楕円 136"/>
        <xdr:cNvSpPr/>
      </xdr:nvSpPr>
      <xdr:spPr>
        <a:xfrm>
          <a:off x="4584700" y="1001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160983</xdr:rowOff>
    </xdr:from>
    <xdr:ext cx="534377" cy="259045"/>
    <xdr:sp macro="" textlink="">
      <xdr:nvSpPr>
        <xdr:cNvPr id="138" name="総務費該当値テキスト"/>
        <xdr:cNvSpPr txBox="1"/>
      </xdr:nvSpPr>
      <xdr:spPr>
        <a:xfrm>
          <a:off x="4686300" y="99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70242</xdr:rowOff>
    </xdr:from>
    <xdr:to>
      <xdr:col>20</xdr:col>
      <xdr:colOff>38100</xdr:colOff>
      <xdr:row>59</xdr:row>
      <xdr:rowOff>392</xdr:rowOff>
    </xdr:to>
    <xdr:sp macro="" textlink="">
      <xdr:nvSpPr>
        <xdr:cNvPr id="139" name="楕円 138"/>
        <xdr:cNvSpPr/>
      </xdr:nvSpPr>
      <xdr:spPr>
        <a:xfrm>
          <a:off x="3746500" y="1001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162969</xdr:rowOff>
    </xdr:from>
    <xdr:ext cx="534377" cy="259045"/>
    <xdr:sp macro="" textlink="">
      <xdr:nvSpPr>
        <xdr:cNvPr id="140" name="テキスト ボックス 139"/>
        <xdr:cNvSpPr txBox="1"/>
      </xdr:nvSpPr>
      <xdr:spPr>
        <a:xfrm>
          <a:off x="3530111" y="101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70491</xdr:rowOff>
    </xdr:from>
    <xdr:to>
      <xdr:col>15</xdr:col>
      <xdr:colOff>101600</xdr:colOff>
      <xdr:row>59</xdr:row>
      <xdr:rowOff>641</xdr:rowOff>
    </xdr:to>
    <xdr:sp macro="" textlink="">
      <xdr:nvSpPr>
        <xdr:cNvPr id="141" name="楕円 140"/>
        <xdr:cNvSpPr/>
      </xdr:nvSpPr>
      <xdr:spPr>
        <a:xfrm>
          <a:off x="2857500" y="1001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163218</xdr:rowOff>
    </xdr:from>
    <xdr:ext cx="534377" cy="259045"/>
    <xdr:sp macro="" textlink="">
      <xdr:nvSpPr>
        <xdr:cNvPr id="142" name="テキスト ボックス 141"/>
        <xdr:cNvSpPr txBox="1"/>
      </xdr:nvSpPr>
      <xdr:spPr>
        <a:xfrm>
          <a:off x="2641111" y="1010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49304</xdr:rowOff>
    </xdr:from>
    <xdr:to>
      <xdr:col>10</xdr:col>
      <xdr:colOff>165100</xdr:colOff>
      <xdr:row>58</xdr:row>
      <xdr:rowOff>150904</xdr:rowOff>
    </xdr:to>
    <xdr:sp macro="" textlink="">
      <xdr:nvSpPr>
        <xdr:cNvPr id="143" name="楕円 142"/>
        <xdr:cNvSpPr/>
      </xdr:nvSpPr>
      <xdr:spPr>
        <a:xfrm>
          <a:off x="1968500" y="999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142031</xdr:rowOff>
    </xdr:from>
    <xdr:ext cx="534377" cy="259045"/>
    <xdr:sp macro="" textlink="">
      <xdr:nvSpPr>
        <xdr:cNvPr id="144" name="テキスト ボックス 143"/>
        <xdr:cNvSpPr txBox="1"/>
      </xdr:nvSpPr>
      <xdr:spPr>
        <a:xfrm>
          <a:off x="1752111" y="100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80927</xdr:rowOff>
    </xdr:from>
    <xdr:to>
      <xdr:col>6</xdr:col>
      <xdr:colOff>38100</xdr:colOff>
      <xdr:row>59</xdr:row>
      <xdr:rowOff>11077</xdr:rowOff>
    </xdr:to>
    <xdr:sp macro="" textlink="">
      <xdr:nvSpPr>
        <xdr:cNvPr id="145" name="楕円 144"/>
        <xdr:cNvSpPr/>
      </xdr:nvSpPr>
      <xdr:spPr>
        <a:xfrm>
          <a:off x="1079500" y="100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2204</xdr:rowOff>
    </xdr:from>
    <xdr:ext cx="534377" cy="259045"/>
    <xdr:sp macro="" textlink="">
      <xdr:nvSpPr>
        <xdr:cNvPr id="146" name="テキスト ボックス 145"/>
        <xdr:cNvSpPr txBox="1"/>
      </xdr:nvSpPr>
      <xdr:spPr>
        <a:xfrm>
          <a:off x="863111" y="101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89604</xdr:rowOff>
    </xdr:from>
    <xdr:to>
      <xdr:col>24</xdr:col>
      <xdr:colOff>63500</xdr:colOff>
      <xdr:row>78</xdr:row>
      <xdr:rowOff>60430</xdr:rowOff>
    </xdr:to>
    <xdr:cxnSp macro="">
      <xdr:nvCxnSpPr>
        <xdr:cNvPr id="178" name="直線コネクタ 177"/>
        <xdr:cNvCxnSpPr/>
      </xdr:nvCxnSpPr>
      <xdr:spPr>
        <a:xfrm flipV="1">
          <a:off x="3797300" y="13291254"/>
          <a:ext cx="838200" cy="14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26772</xdr:rowOff>
    </xdr:from>
    <xdr:to>
      <xdr:col>19</xdr:col>
      <xdr:colOff>177800</xdr:colOff>
      <xdr:row>78</xdr:row>
      <xdr:rowOff>60430</xdr:rowOff>
    </xdr:to>
    <xdr:cxnSp macro="">
      <xdr:nvCxnSpPr>
        <xdr:cNvPr id="181" name="直線コネクタ 180"/>
        <xdr:cNvCxnSpPr/>
      </xdr:nvCxnSpPr>
      <xdr:spPr>
        <a:xfrm>
          <a:off x="2908300" y="13399872"/>
          <a:ext cx="889000" cy="3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26772</xdr:rowOff>
    </xdr:from>
    <xdr:to>
      <xdr:col>15</xdr:col>
      <xdr:colOff>50800</xdr:colOff>
      <xdr:row>78</xdr:row>
      <xdr:rowOff>53670</xdr:rowOff>
    </xdr:to>
    <xdr:cxnSp macro="">
      <xdr:nvCxnSpPr>
        <xdr:cNvPr id="184" name="直線コネクタ 183"/>
        <xdr:cNvCxnSpPr/>
      </xdr:nvCxnSpPr>
      <xdr:spPr>
        <a:xfrm flipV="1">
          <a:off x="2019300" y="13399872"/>
          <a:ext cx="889000" cy="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51677</xdr:rowOff>
    </xdr:from>
    <xdr:to>
      <xdr:col>10</xdr:col>
      <xdr:colOff>114300</xdr:colOff>
      <xdr:row>78</xdr:row>
      <xdr:rowOff>53670</xdr:rowOff>
    </xdr:to>
    <xdr:cxnSp macro="">
      <xdr:nvCxnSpPr>
        <xdr:cNvPr id="187" name="直線コネクタ 186"/>
        <xdr:cNvCxnSpPr/>
      </xdr:nvCxnSpPr>
      <xdr:spPr>
        <a:xfrm>
          <a:off x="1130300" y="13424777"/>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38804</xdr:rowOff>
    </xdr:from>
    <xdr:to>
      <xdr:col>24</xdr:col>
      <xdr:colOff>114300</xdr:colOff>
      <xdr:row>77</xdr:row>
      <xdr:rowOff>140404</xdr:rowOff>
    </xdr:to>
    <xdr:sp macro="" textlink="">
      <xdr:nvSpPr>
        <xdr:cNvPr id="197" name="楕円 196"/>
        <xdr:cNvSpPr/>
      </xdr:nvSpPr>
      <xdr:spPr>
        <a:xfrm>
          <a:off x="4584700" y="1324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17231</xdr:rowOff>
    </xdr:from>
    <xdr:ext cx="599010" cy="259045"/>
    <xdr:sp macro="" textlink="">
      <xdr:nvSpPr>
        <xdr:cNvPr id="198" name="民生費該当値テキスト"/>
        <xdr:cNvSpPr txBox="1"/>
      </xdr:nvSpPr>
      <xdr:spPr>
        <a:xfrm>
          <a:off x="4686300" y="1321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9630</xdr:rowOff>
    </xdr:from>
    <xdr:to>
      <xdr:col>20</xdr:col>
      <xdr:colOff>38100</xdr:colOff>
      <xdr:row>78</xdr:row>
      <xdr:rowOff>111230</xdr:rowOff>
    </xdr:to>
    <xdr:sp macro="" textlink="">
      <xdr:nvSpPr>
        <xdr:cNvPr id="199" name="楕円 198"/>
        <xdr:cNvSpPr/>
      </xdr:nvSpPr>
      <xdr:spPr>
        <a:xfrm>
          <a:off x="3746500" y="1338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102357</xdr:rowOff>
    </xdr:from>
    <xdr:ext cx="599010" cy="259045"/>
    <xdr:sp macro="" textlink="">
      <xdr:nvSpPr>
        <xdr:cNvPr id="200" name="テキスト ボックス 199"/>
        <xdr:cNvSpPr txBox="1"/>
      </xdr:nvSpPr>
      <xdr:spPr>
        <a:xfrm>
          <a:off x="3497795" y="1347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147422</xdr:rowOff>
    </xdr:from>
    <xdr:to>
      <xdr:col>15</xdr:col>
      <xdr:colOff>101600</xdr:colOff>
      <xdr:row>78</xdr:row>
      <xdr:rowOff>77572</xdr:rowOff>
    </xdr:to>
    <xdr:sp macro="" textlink="">
      <xdr:nvSpPr>
        <xdr:cNvPr id="201" name="楕円 200"/>
        <xdr:cNvSpPr/>
      </xdr:nvSpPr>
      <xdr:spPr>
        <a:xfrm>
          <a:off x="2857500" y="133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68699</xdr:rowOff>
    </xdr:from>
    <xdr:ext cx="599010" cy="259045"/>
    <xdr:sp macro="" textlink="">
      <xdr:nvSpPr>
        <xdr:cNvPr id="202" name="テキスト ボックス 201"/>
        <xdr:cNvSpPr txBox="1"/>
      </xdr:nvSpPr>
      <xdr:spPr>
        <a:xfrm>
          <a:off x="2608795" y="1344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2870</xdr:rowOff>
    </xdr:from>
    <xdr:to>
      <xdr:col>10</xdr:col>
      <xdr:colOff>165100</xdr:colOff>
      <xdr:row>78</xdr:row>
      <xdr:rowOff>104470</xdr:rowOff>
    </xdr:to>
    <xdr:sp macro="" textlink="">
      <xdr:nvSpPr>
        <xdr:cNvPr id="203" name="楕円 202"/>
        <xdr:cNvSpPr/>
      </xdr:nvSpPr>
      <xdr:spPr>
        <a:xfrm>
          <a:off x="1968500" y="133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95597</xdr:rowOff>
    </xdr:from>
    <xdr:ext cx="599010" cy="259045"/>
    <xdr:sp macro="" textlink="">
      <xdr:nvSpPr>
        <xdr:cNvPr id="204" name="テキスト ボックス 203"/>
        <xdr:cNvSpPr txBox="1"/>
      </xdr:nvSpPr>
      <xdr:spPr>
        <a:xfrm>
          <a:off x="1719795" y="1346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877</xdr:rowOff>
    </xdr:from>
    <xdr:to>
      <xdr:col>6</xdr:col>
      <xdr:colOff>38100</xdr:colOff>
      <xdr:row>78</xdr:row>
      <xdr:rowOff>102477</xdr:rowOff>
    </xdr:to>
    <xdr:sp macro="" textlink="">
      <xdr:nvSpPr>
        <xdr:cNvPr id="205" name="楕円 204"/>
        <xdr:cNvSpPr/>
      </xdr:nvSpPr>
      <xdr:spPr>
        <a:xfrm>
          <a:off x="1079500" y="133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93604</xdr:rowOff>
    </xdr:from>
    <xdr:ext cx="599010" cy="259045"/>
    <xdr:sp macro="" textlink="">
      <xdr:nvSpPr>
        <xdr:cNvPr id="206" name="テキスト ボックス 205"/>
        <xdr:cNvSpPr txBox="1"/>
      </xdr:nvSpPr>
      <xdr:spPr>
        <a:xfrm>
          <a:off x="830795" y="1346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154915</xdr:rowOff>
    </xdr:from>
    <xdr:to>
      <xdr:col>24</xdr:col>
      <xdr:colOff>63500</xdr:colOff>
      <xdr:row>98</xdr:row>
      <xdr:rowOff>166360</xdr:rowOff>
    </xdr:to>
    <xdr:cxnSp macro="">
      <xdr:nvCxnSpPr>
        <xdr:cNvPr id="235" name="直線コネクタ 234"/>
        <xdr:cNvCxnSpPr/>
      </xdr:nvCxnSpPr>
      <xdr:spPr>
        <a:xfrm flipV="1">
          <a:off x="3797300" y="16957015"/>
          <a:ext cx="838200" cy="1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166360</xdr:rowOff>
    </xdr:from>
    <xdr:to>
      <xdr:col>19</xdr:col>
      <xdr:colOff>177800</xdr:colOff>
      <xdr:row>98</xdr:row>
      <xdr:rowOff>168393</xdr:rowOff>
    </xdr:to>
    <xdr:cxnSp macro="">
      <xdr:nvCxnSpPr>
        <xdr:cNvPr id="238" name="直線コネクタ 237"/>
        <xdr:cNvCxnSpPr/>
      </xdr:nvCxnSpPr>
      <xdr:spPr>
        <a:xfrm flipV="1">
          <a:off x="2908300" y="16968460"/>
          <a:ext cx="889000" cy="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168393</xdr:rowOff>
    </xdr:from>
    <xdr:to>
      <xdr:col>15</xdr:col>
      <xdr:colOff>50800</xdr:colOff>
      <xdr:row>98</xdr:row>
      <xdr:rowOff>171089</xdr:rowOff>
    </xdr:to>
    <xdr:cxnSp macro="">
      <xdr:nvCxnSpPr>
        <xdr:cNvPr id="241" name="直線コネクタ 240"/>
        <xdr:cNvCxnSpPr/>
      </xdr:nvCxnSpPr>
      <xdr:spPr>
        <a:xfrm flipV="1">
          <a:off x="2019300" y="16970493"/>
          <a:ext cx="889000" cy="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169259</xdr:rowOff>
    </xdr:from>
    <xdr:to>
      <xdr:col>10</xdr:col>
      <xdr:colOff>114300</xdr:colOff>
      <xdr:row>98</xdr:row>
      <xdr:rowOff>171089</xdr:rowOff>
    </xdr:to>
    <xdr:cxnSp macro="">
      <xdr:nvCxnSpPr>
        <xdr:cNvPr id="244" name="直線コネクタ 243"/>
        <xdr:cNvCxnSpPr/>
      </xdr:nvCxnSpPr>
      <xdr:spPr>
        <a:xfrm>
          <a:off x="1130300" y="16971359"/>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104115</xdr:rowOff>
    </xdr:from>
    <xdr:to>
      <xdr:col>24</xdr:col>
      <xdr:colOff>114300</xdr:colOff>
      <xdr:row>99</xdr:row>
      <xdr:rowOff>34265</xdr:rowOff>
    </xdr:to>
    <xdr:sp macro="" textlink="">
      <xdr:nvSpPr>
        <xdr:cNvPr id="254" name="楕円 253"/>
        <xdr:cNvSpPr/>
      </xdr:nvSpPr>
      <xdr:spPr>
        <a:xfrm>
          <a:off x="4584700" y="1690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19042</xdr:rowOff>
    </xdr:from>
    <xdr:ext cx="534377" cy="259045"/>
    <xdr:sp macro="" textlink="">
      <xdr:nvSpPr>
        <xdr:cNvPr id="255" name="衛生費該当値テキスト"/>
        <xdr:cNvSpPr txBox="1"/>
      </xdr:nvSpPr>
      <xdr:spPr>
        <a:xfrm>
          <a:off x="4686300" y="1682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115560</xdr:rowOff>
    </xdr:from>
    <xdr:to>
      <xdr:col>20</xdr:col>
      <xdr:colOff>38100</xdr:colOff>
      <xdr:row>99</xdr:row>
      <xdr:rowOff>45710</xdr:rowOff>
    </xdr:to>
    <xdr:sp macro="" textlink="">
      <xdr:nvSpPr>
        <xdr:cNvPr id="256" name="楕円 255"/>
        <xdr:cNvSpPr/>
      </xdr:nvSpPr>
      <xdr:spPr>
        <a:xfrm>
          <a:off x="3746500" y="1691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36837</xdr:rowOff>
    </xdr:from>
    <xdr:ext cx="534377" cy="259045"/>
    <xdr:sp macro="" textlink="">
      <xdr:nvSpPr>
        <xdr:cNvPr id="257" name="テキスト ボックス 256"/>
        <xdr:cNvSpPr txBox="1"/>
      </xdr:nvSpPr>
      <xdr:spPr>
        <a:xfrm>
          <a:off x="3530111" y="1701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117593</xdr:rowOff>
    </xdr:from>
    <xdr:to>
      <xdr:col>15</xdr:col>
      <xdr:colOff>101600</xdr:colOff>
      <xdr:row>99</xdr:row>
      <xdr:rowOff>47743</xdr:rowOff>
    </xdr:to>
    <xdr:sp macro="" textlink="">
      <xdr:nvSpPr>
        <xdr:cNvPr id="258" name="楕円 257"/>
        <xdr:cNvSpPr/>
      </xdr:nvSpPr>
      <xdr:spPr>
        <a:xfrm>
          <a:off x="2857500" y="1691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38870</xdr:rowOff>
    </xdr:from>
    <xdr:ext cx="534377" cy="259045"/>
    <xdr:sp macro="" textlink="">
      <xdr:nvSpPr>
        <xdr:cNvPr id="259" name="テキスト ボックス 258"/>
        <xdr:cNvSpPr txBox="1"/>
      </xdr:nvSpPr>
      <xdr:spPr>
        <a:xfrm>
          <a:off x="2641111" y="1701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120289</xdr:rowOff>
    </xdr:from>
    <xdr:to>
      <xdr:col>10</xdr:col>
      <xdr:colOff>165100</xdr:colOff>
      <xdr:row>99</xdr:row>
      <xdr:rowOff>50439</xdr:rowOff>
    </xdr:to>
    <xdr:sp macro="" textlink="">
      <xdr:nvSpPr>
        <xdr:cNvPr id="260" name="楕円 259"/>
        <xdr:cNvSpPr/>
      </xdr:nvSpPr>
      <xdr:spPr>
        <a:xfrm>
          <a:off x="1968500" y="1692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41566</xdr:rowOff>
    </xdr:from>
    <xdr:ext cx="534377" cy="259045"/>
    <xdr:sp macro="" textlink="">
      <xdr:nvSpPr>
        <xdr:cNvPr id="261" name="テキスト ボックス 260"/>
        <xdr:cNvSpPr txBox="1"/>
      </xdr:nvSpPr>
      <xdr:spPr>
        <a:xfrm>
          <a:off x="1752111" y="1701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118459</xdr:rowOff>
    </xdr:from>
    <xdr:to>
      <xdr:col>6</xdr:col>
      <xdr:colOff>38100</xdr:colOff>
      <xdr:row>99</xdr:row>
      <xdr:rowOff>48609</xdr:rowOff>
    </xdr:to>
    <xdr:sp macro="" textlink="">
      <xdr:nvSpPr>
        <xdr:cNvPr id="262" name="楕円 261"/>
        <xdr:cNvSpPr/>
      </xdr:nvSpPr>
      <xdr:spPr>
        <a:xfrm>
          <a:off x="1079500" y="1692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39736</xdr:rowOff>
    </xdr:from>
    <xdr:ext cx="534377" cy="259045"/>
    <xdr:sp macro="" textlink="">
      <xdr:nvSpPr>
        <xdr:cNvPr id="263" name="テキスト ボックス 262"/>
        <xdr:cNvSpPr txBox="1"/>
      </xdr:nvSpPr>
      <xdr:spPr>
        <a:xfrm>
          <a:off x="863111" y="1701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41249</xdr:rowOff>
    </xdr:from>
    <xdr:to>
      <xdr:col>55</xdr:col>
      <xdr:colOff>0</xdr:colOff>
      <xdr:row>39</xdr:row>
      <xdr:rowOff>41631</xdr:rowOff>
    </xdr:to>
    <xdr:cxnSp macro="">
      <xdr:nvCxnSpPr>
        <xdr:cNvPr id="292" name="直線コネクタ 291"/>
        <xdr:cNvCxnSpPr/>
      </xdr:nvCxnSpPr>
      <xdr:spPr>
        <a:xfrm>
          <a:off x="9639300" y="6727799"/>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41249</xdr:rowOff>
    </xdr:from>
    <xdr:to>
      <xdr:col>50</xdr:col>
      <xdr:colOff>114300</xdr:colOff>
      <xdr:row>39</xdr:row>
      <xdr:rowOff>43688</xdr:rowOff>
    </xdr:to>
    <xdr:cxnSp macro="">
      <xdr:nvCxnSpPr>
        <xdr:cNvPr id="295" name="直線コネクタ 294"/>
        <xdr:cNvCxnSpPr/>
      </xdr:nvCxnSpPr>
      <xdr:spPr>
        <a:xfrm flipV="1">
          <a:off x="8750300" y="6727799"/>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68758</xdr:rowOff>
    </xdr:from>
    <xdr:to>
      <xdr:col>45</xdr:col>
      <xdr:colOff>177800</xdr:colOff>
      <xdr:row>39</xdr:row>
      <xdr:rowOff>43688</xdr:rowOff>
    </xdr:to>
    <xdr:cxnSp macro="">
      <xdr:nvCxnSpPr>
        <xdr:cNvPr id="298" name="直線コネクタ 297"/>
        <xdr:cNvCxnSpPr/>
      </xdr:nvCxnSpPr>
      <xdr:spPr>
        <a:xfrm>
          <a:off x="7861300" y="6412408"/>
          <a:ext cx="889000" cy="3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165074</xdr:rowOff>
    </xdr:from>
    <xdr:to>
      <xdr:col>41</xdr:col>
      <xdr:colOff>50800</xdr:colOff>
      <xdr:row>37</xdr:row>
      <xdr:rowOff>68758</xdr:rowOff>
    </xdr:to>
    <xdr:cxnSp macro="">
      <xdr:nvCxnSpPr>
        <xdr:cNvPr id="301" name="直線コネクタ 300"/>
        <xdr:cNvCxnSpPr/>
      </xdr:nvCxnSpPr>
      <xdr:spPr>
        <a:xfrm>
          <a:off x="6972300" y="6337274"/>
          <a:ext cx="889000" cy="7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148099</xdr:rowOff>
    </xdr:from>
    <xdr:ext cx="469744" cy="259045"/>
    <xdr:sp macro="" textlink="">
      <xdr:nvSpPr>
        <xdr:cNvPr id="303" name="テキスト ボックス 302"/>
        <xdr:cNvSpPr txBox="1"/>
      </xdr:nvSpPr>
      <xdr:spPr>
        <a:xfrm>
          <a:off x="7626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62984</xdr:rowOff>
    </xdr:from>
    <xdr:ext cx="469744" cy="259045"/>
    <xdr:sp macro="" textlink="">
      <xdr:nvSpPr>
        <xdr:cNvPr id="305" name="テキスト ボックス 304"/>
        <xdr:cNvSpPr txBox="1"/>
      </xdr:nvSpPr>
      <xdr:spPr>
        <a:xfrm>
          <a:off x="6737428"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162281</xdr:rowOff>
    </xdr:from>
    <xdr:to>
      <xdr:col>55</xdr:col>
      <xdr:colOff>50800</xdr:colOff>
      <xdr:row>39</xdr:row>
      <xdr:rowOff>92431</xdr:rowOff>
    </xdr:to>
    <xdr:sp macro="" textlink="">
      <xdr:nvSpPr>
        <xdr:cNvPr id="311" name="楕円 310"/>
        <xdr:cNvSpPr/>
      </xdr:nvSpPr>
      <xdr:spPr>
        <a:xfrm>
          <a:off x="10426700" y="66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77208</xdr:rowOff>
    </xdr:from>
    <xdr:ext cx="313932" cy="259045"/>
    <xdr:sp macro="" textlink="">
      <xdr:nvSpPr>
        <xdr:cNvPr id="312" name="労働費該当値テキスト"/>
        <xdr:cNvSpPr txBox="1"/>
      </xdr:nvSpPr>
      <xdr:spPr>
        <a:xfrm>
          <a:off x="10528300" y="6592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161899</xdr:rowOff>
    </xdr:from>
    <xdr:to>
      <xdr:col>50</xdr:col>
      <xdr:colOff>165100</xdr:colOff>
      <xdr:row>39</xdr:row>
      <xdr:rowOff>92049</xdr:rowOff>
    </xdr:to>
    <xdr:sp macro="" textlink="">
      <xdr:nvSpPr>
        <xdr:cNvPr id="313" name="楕円 312"/>
        <xdr:cNvSpPr/>
      </xdr:nvSpPr>
      <xdr:spPr>
        <a:xfrm>
          <a:off x="9588500" y="66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83176</xdr:rowOff>
    </xdr:from>
    <xdr:ext cx="313932" cy="259045"/>
    <xdr:sp macro="" textlink="">
      <xdr:nvSpPr>
        <xdr:cNvPr id="314" name="テキスト ボックス 313"/>
        <xdr:cNvSpPr txBox="1"/>
      </xdr:nvSpPr>
      <xdr:spPr>
        <a:xfrm>
          <a:off x="9482333" y="6769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164338</xdr:rowOff>
    </xdr:from>
    <xdr:to>
      <xdr:col>46</xdr:col>
      <xdr:colOff>38100</xdr:colOff>
      <xdr:row>39</xdr:row>
      <xdr:rowOff>94488</xdr:rowOff>
    </xdr:to>
    <xdr:sp macro="" textlink="">
      <xdr:nvSpPr>
        <xdr:cNvPr id="315" name="楕円 314"/>
        <xdr:cNvSpPr/>
      </xdr:nvSpPr>
      <xdr:spPr>
        <a:xfrm>
          <a:off x="8699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85615</xdr:rowOff>
    </xdr:from>
    <xdr:ext cx="313932" cy="259045"/>
    <xdr:sp macro="" textlink="">
      <xdr:nvSpPr>
        <xdr:cNvPr id="316" name="テキスト ボックス 315"/>
        <xdr:cNvSpPr txBox="1"/>
      </xdr:nvSpPr>
      <xdr:spPr>
        <a:xfrm>
          <a:off x="8593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17958</xdr:rowOff>
    </xdr:from>
    <xdr:to>
      <xdr:col>41</xdr:col>
      <xdr:colOff>101600</xdr:colOff>
      <xdr:row>37</xdr:row>
      <xdr:rowOff>119558</xdr:rowOff>
    </xdr:to>
    <xdr:sp macro="" textlink="">
      <xdr:nvSpPr>
        <xdr:cNvPr id="317" name="楕円 316"/>
        <xdr:cNvSpPr/>
      </xdr:nvSpPr>
      <xdr:spPr>
        <a:xfrm>
          <a:off x="7810500" y="63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136085</xdr:rowOff>
    </xdr:from>
    <xdr:ext cx="469744" cy="259045"/>
    <xdr:sp macro="" textlink="">
      <xdr:nvSpPr>
        <xdr:cNvPr id="318" name="テキスト ボックス 317"/>
        <xdr:cNvSpPr txBox="1"/>
      </xdr:nvSpPr>
      <xdr:spPr>
        <a:xfrm>
          <a:off x="7626428" y="61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114274</xdr:rowOff>
    </xdr:from>
    <xdr:to>
      <xdr:col>36</xdr:col>
      <xdr:colOff>165100</xdr:colOff>
      <xdr:row>37</xdr:row>
      <xdr:rowOff>44424</xdr:rowOff>
    </xdr:to>
    <xdr:sp macro="" textlink="">
      <xdr:nvSpPr>
        <xdr:cNvPr id="319" name="楕円 318"/>
        <xdr:cNvSpPr/>
      </xdr:nvSpPr>
      <xdr:spPr>
        <a:xfrm>
          <a:off x="6921500" y="62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60951</xdr:rowOff>
    </xdr:from>
    <xdr:ext cx="469744" cy="259045"/>
    <xdr:sp macro="" textlink="">
      <xdr:nvSpPr>
        <xdr:cNvPr id="320" name="テキスト ボックス 319"/>
        <xdr:cNvSpPr txBox="1"/>
      </xdr:nvSpPr>
      <xdr:spPr>
        <a:xfrm>
          <a:off x="6737428" y="60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131773</xdr:rowOff>
    </xdr:from>
    <xdr:to>
      <xdr:col>55</xdr:col>
      <xdr:colOff>0</xdr:colOff>
      <xdr:row>57</xdr:row>
      <xdr:rowOff>144021</xdr:rowOff>
    </xdr:to>
    <xdr:cxnSp macro="">
      <xdr:nvCxnSpPr>
        <xdr:cNvPr id="345" name="直線コネクタ 344"/>
        <xdr:cNvCxnSpPr/>
      </xdr:nvCxnSpPr>
      <xdr:spPr>
        <a:xfrm flipV="1">
          <a:off x="9639300" y="9904423"/>
          <a:ext cx="838200" cy="1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144021</xdr:rowOff>
    </xdr:from>
    <xdr:to>
      <xdr:col>50</xdr:col>
      <xdr:colOff>114300</xdr:colOff>
      <xdr:row>57</xdr:row>
      <xdr:rowOff>154347</xdr:rowOff>
    </xdr:to>
    <xdr:cxnSp macro="">
      <xdr:nvCxnSpPr>
        <xdr:cNvPr id="348" name="直線コネクタ 347"/>
        <xdr:cNvCxnSpPr/>
      </xdr:nvCxnSpPr>
      <xdr:spPr>
        <a:xfrm flipV="1">
          <a:off x="8750300" y="9916671"/>
          <a:ext cx="889000" cy="1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120852</xdr:rowOff>
    </xdr:from>
    <xdr:to>
      <xdr:col>45</xdr:col>
      <xdr:colOff>177800</xdr:colOff>
      <xdr:row>57</xdr:row>
      <xdr:rowOff>154347</xdr:rowOff>
    </xdr:to>
    <xdr:cxnSp macro="">
      <xdr:nvCxnSpPr>
        <xdr:cNvPr id="351" name="直線コネクタ 350"/>
        <xdr:cNvCxnSpPr/>
      </xdr:nvCxnSpPr>
      <xdr:spPr>
        <a:xfrm>
          <a:off x="7861300" y="9893502"/>
          <a:ext cx="889000" cy="3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169801</xdr:rowOff>
    </xdr:from>
    <xdr:to>
      <xdr:col>41</xdr:col>
      <xdr:colOff>50800</xdr:colOff>
      <xdr:row>57</xdr:row>
      <xdr:rowOff>120852</xdr:rowOff>
    </xdr:to>
    <xdr:cxnSp macro="">
      <xdr:nvCxnSpPr>
        <xdr:cNvPr id="354" name="直線コネクタ 353"/>
        <xdr:cNvCxnSpPr/>
      </xdr:nvCxnSpPr>
      <xdr:spPr>
        <a:xfrm>
          <a:off x="6972300" y="9771001"/>
          <a:ext cx="889000" cy="1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80973</xdr:rowOff>
    </xdr:from>
    <xdr:to>
      <xdr:col>55</xdr:col>
      <xdr:colOff>50800</xdr:colOff>
      <xdr:row>58</xdr:row>
      <xdr:rowOff>11123</xdr:rowOff>
    </xdr:to>
    <xdr:sp macro="" textlink="">
      <xdr:nvSpPr>
        <xdr:cNvPr id="364" name="楕円 363"/>
        <xdr:cNvSpPr/>
      </xdr:nvSpPr>
      <xdr:spPr>
        <a:xfrm>
          <a:off x="10426700" y="98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167350</xdr:rowOff>
    </xdr:from>
    <xdr:ext cx="534377" cy="259045"/>
    <xdr:sp macro="" textlink="">
      <xdr:nvSpPr>
        <xdr:cNvPr id="365" name="農林水産業費該当値テキスト"/>
        <xdr:cNvSpPr txBox="1"/>
      </xdr:nvSpPr>
      <xdr:spPr>
        <a:xfrm>
          <a:off x="10528300" y="976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93221</xdr:rowOff>
    </xdr:from>
    <xdr:to>
      <xdr:col>50</xdr:col>
      <xdr:colOff>165100</xdr:colOff>
      <xdr:row>58</xdr:row>
      <xdr:rowOff>23371</xdr:rowOff>
    </xdr:to>
    <xdr:sp macro="" textlink="">
      <xdr:nvSpPr>
        <xdr:cNvPr id="366" name="楕円 365"/>
        <xdr:cNvSpPr/>
      </xdr:nvSpPr>
      <xdr:spPr>
        <a:xfrm>
          <a:off x="9588500" y="986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14498</xdr:rowOff>
    </xdr:from>
    <xdr:ext cx="469744" cy="259045"/>
    <xdr:sp macro="" textlink="">
      <xdr:nvSpPr>
        <xdr:cNvPr id="367" name="テキスト ボックス 366"/>
        <xdr:cNvSpPr txBox="1"/>
      </xdr:nvSpPr>
      <xdr:spPr>
        <a:xfrm>
          <a:off x="9404428" y="995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103547</xdr:rowOff>
    </xdr:from>
    <xdr:to>
      <xdr:col>46</xdr:col>
      <xdr:colOff>38100</xdr:colOff>
      <xdr:row>58</xdr:row>
      <xdr:rowOff>33697</xdr:rowOff>
    </xdr:to>
    <xdr:sp macro="" textlink="">
      <xdr:nvSpPr>
        <xdr:cNvPr id="368" name="楕円 367"/>
        <xdr:cNvSpPr/>
      </xdr:nvSpPr>
      <xdr:spPr>
        <a:xfrm>
          <a:off x="8699500" y="987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24824</xdr:rowOff>
    </xdr:from>
    <xdr:ext cx="469744" cy="259045"/>
    <xdr:sp macro="" textlink="">
      <xdr:nvSpPr>
        <xdr:cNvPr id="369" name="テキスト ボックス 368"/>
        <xdr:cNvSpPr txBox="1"/>
      </xdr:nvSpPr>
      <xdr:spPr>
        <a:xfrm>
          <a:off x="8515428" y="99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70052</xdr:rowOff>
    </xdr:from>
    <xdr:to>
      <xdr:col>41</xdr:col>
      <xdr:colOff>101600</xdr:colOff>
      <xdr:row>58</xdr:row>
      <xdr:rowOff>202</xdr:rowOff>
    </xdr:to>
    <xdr:sp macro="" textlink="">
      <xdr:nvSpPr>
        <xdr:cNvPr id="370" name="楕円 369"/>
        <xdr:cNvSpPr/>
      </xdr:nvSpPr>
      <xdr:spPr>
        <a:xfrm>
          <a:off x="7810500" y="984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162779</xdr:rowOff>
    </xdr:from>
    <xdr:ext cx="534377" cy="259045"/>
    <xdr:sp macro="" textlink="">
      <xdr:nvSpPr>
        <xdr:cNvPr id="371" name="テキスト ボックス 370"/>
        <xdr:cNvSpPr txBox="1"/>
      </xdr:nvSpPr>
      <xdr:spPr>
        <a:xfrm>
          <a:off x="7594111" y="993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119001</xdr:rowOff>
    </xdr:from>
    <xdr:to>
      <xdr:col>36</xdr:col>
      <xdr:colOff>165100</xdr:colOff>
      <xdr:row>57</xdr:row>
      <xdr:rowOff>49151</xdr:rowOff>
    </xdr:to>
    <xdr:sp macro="" textlink="">
      <xdr:nvSpPr>
        <xdr:cNvPr id="372" name="楕円 371"/>
        <xdr:cNvSpPr/>
      </xdr:nvSpPr>
      <xdr:spPr>
        <a:xfrm>
          <a:off x="6921500" y="97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40278</xdr:rowOff>
    </xdr:from>
    <xdr:ext cx="534377" cy="259045"/>
    <xdr:sp macro="" textlink="">
      <xdr:nvSpPr>
        <xdr:cNvPr id="373" name="テキスト ボックス 372"/>
        <xdr:cNvSpPr txBox="1"/>
      </xdr:nvSpPr>
      <xdr:spPr>
        <a:xfrm>
          <a:off x="6705111" y="98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157342</xdr:rowOff>
    </xdr:from>
    <xdr:to>
      <xdr:col>55</xdr:col>
      <xdr:colOff>0</xdr:colOff>
      <xdr:row>77</xdr:row>
      <xdr:rowOff>162599</xdr:rowOff>
    </xdr:to>
    <xdr:cxnSp macro="">
      <xdr:nvCxnSpPr>
        <xdr:cNvPr id="398" name="直線コネクタ 397"/>
        <xdr:cNvCxnSpPr/>
      </xdr:nvCxnSpPr>
      <xdr:spPr>
        <a:xfrm flipV="1">
          <a:off x="9639300" y="13358992"/>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130070</xdr:rowOff>
    </xdr:from>
    <xdr:to>
      <xdr:col>50</xdr:col>
      <xdr:colOff>114300</xdr:colOff>
      <xdr:row>77</xdr:row>
      <xdr:rowOff>162599</xdr:rowOff>
    </xdr:to>
    <xdr:cxnSp macro="">
      <xdr:nvCxnSpPr>
        <xdr:cNvPr id="401" name="直線コネクタ 400"/>
        <xdr:cNvCxnSpPr/>
      </xdr:nvCxnSpPr>
      <xdr:spPr>
        <a:xfrm>
          <a:off x="8750300" y="13331720"/>
          <a:ext cx="889000" cy="3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130070</xdr:rowOff>
    </xdr:from>
    <xdr:to>
      <xdr:col>45</xdr:col>
      <xdr:colOff>177800</xdr:colOff>
      <xdr:row>77</xdr:row>
      <xdr:rowOff>142300</xdr:rowOff>
    </xdr:to>
    <xdr:cxnSp macro="">
      <xdr:nvCxnSpPr>
        <xdr:cNvPr id="404" name="直線コネクタ 403"/>
        <xdr:cNvCxnSpPr/>
      </xdr:nvCxnSpPr>
      <xdr:spPr>
        <a:xfrm flipV="1">
          <a:off x="7861300" y="13331720"/>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125389</xdr:rowOff>
    </xdr:from>
    <xdr:to>
      <xdr:col>41</xdr:col>
      <xdr:colOff>50800</xdr:colOff>
      <xdr:row>77</xdr:row>
      <xdr:rowOff>142300</xdr:rowOff>
    </xdr:to>
    <xdr:cxnSp macro="">
      <xdr:nvCxnSpPr>
        <xdr:cNvPr id="407" name="直線コネクタ 406"/>
        <xdr:cNvCxnSpPr/>
      </xdr:nvCxnSpPr>
      <xdr:spPr>
        <a:xfrm>
          <a:off x="6972300" y="13327039"/>
          <a:ext cx="889000" cy="1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106542</xdr:rowOff>
    </xdr:from>
    <xdr:to>
      <xdr:col>55</xdr:col>
      <xdr:colOff>50800</xdr:colOff>
      <xdr:row>78</xdr:row>
      <xdr:rowOff>36692</xdr:rowOff>
    </xdr:to>
    <xdr:sp macro="" textlink="">
      <xdr:nvSpPr>
        <xdr:cNvPr id="417" name="楕円 416"/>
        <xdr:cNvSpPr/>
      </xdr:nvSpPr>
      <xdr:spPr>
        <a:xfrm>
          <a:off x="10426700" y="13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21469</xdr:rowOff>
    </xdr:from>
    <xdr:ext cx="469744" cy="259045"/>
    <xdr:sp macro="" textlink="">
      <xdr:nvSpPr>
        <xdr:cNvPr id="418" name="商工費該当値テキスト"/>
        <xdr:cNvSpPr txBox="1"/>
      </xdr:nvSpPr>
      <xdr:spPr>
        <a:xfrm>
          <a:off x="10528300" y="132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111799</xdr:rowOff>
    </xdr:from>
    <xdr:to>
      <xdr:col>50</xdr:col>
      <xdr:colOff>165100</xdr:colOff>
      <xdr:row>78</xdr:row>
      <xdr:rowOff>41949</xdr:rowOff>
    </xdr:to>
    <xdr:sp macro="" textlink="">
      <xdr:nvSpPr>
        <xdr:cNvPr id="419" name="楕円 418"/>
        <xdr:cNvSpPr/>
      </xdr:nvSpPr>
      <xdr:spPr>
        <a:xfrm>
          <a:off x="9588500" y="1331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33076</xdr:rowOff>
    </xdr:from>
    <xdr:ext cx="469744" cy="259045"/>
    <xdr:sp macro="" textlink="">
      <xdr:nvSpPr>
        <xdr:cNvPr id="420" name="テキスト ボックス 419"/>
        <xdr:cNvSpPr txBox="1"/>
      </xdr:nvSpPr>
      <xdr:spPr>
        <a:xfrm>
          <a:off x="9404428" y="1340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79270</xdr:rowOff>
    </xdr:from>
    <xdr:to>
      <xdr:col>46</xdr:col>
      <xdr:colOff>38100</xdr:colOff>
      <xdr:row>78</xdr:row>
      <xdr:rowOff>9420</xdr:rowOff>
    </xdr:to>
    <xdr:sp macro="" textlink="">
      <xdr:nvSpPr>
        <xdr:cNvPr id="421" name="楕円 420"/>
        <xdr:cNvSpPr/>
      </xdr:nvSpPr>
      <xdr:spPr>
        <a:xfrm>
          <a:off x="8699500" y="132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547</xdr:rowOff>
    </xdr:from>
    <xdr:ext cx="534377" cy="259045"/>
    <xdr:sp macro="" textlink="">
      <xdr:nvSpPr>
        <xdr:cNvPr id="422" name="テキスト ボックス 421"/>
        <xdr:cNvSpPr txBox="1"/>
      </xdr:nvSpPr>
      <xdr:spPr>
        <a:xfrm>
          <a:off x="8483111" y="1337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91500</xdr:rowOff>
    </xdr:from>
    <xdr:to>
      <xdr:col>41</xdr:col>
      <xdr:colOff>101600</xdr:colOff>
      <xdr:row>78</xdr:row>
      <xdr:rowOff>21650</xdr:rowOff>
    </xdr:to>
    <xdr:sp macro="" textlink="">
      <xdr:nvSpPr>
        <xdr:cNvPr id="423" name="楕円 422"/>
        <xdr:cNvSpPr/>
      </xdr:nvSpPr>
      <xdr:spPr>
        <a:xfrm>
          <a:off x="7810500" y="1329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12777</xdr:rowOff>
    </xdr:from>
    <xdr:ext cx="469744" cy="259045"/>
    <xdr:sp macro="" textlink="">
      <xdr:nvSpPr>
        <xdr:cNvPr id="424" name="テキスト ボックス 423"/>
        <xdr:cNvSpPr txBox="1"/>
      </xdr:nvSpPr>
      <xdr:spPr>
        <a:xfrm>
          <a:off x="7626428" y="1338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74589</xdr:rowOff>
    </xdr:from>
    <xdr:to>
      <xdr:col>36</xdr:col>
      <xdr:colOff>165100</xdr:colOff>
      <xdr:row>78</xdr:row>
      <xdr:rowOff>4739</xdr:rowOff>
    </xdr:to>
    <xdr:sp macro="" textlink="">
      <xdr:nvSpPr>
        <xdr:cNvPr id="425" name="楕円 424"/>
        <xdr:cNvSpPr/>
      </xdr:nvSpPr>
      <xdr:spPr>
        <a:xfrm>
          <a:off x="6921500" y="132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167316</xdr:rowOff>
    </xdr:from>
    <xdr:ext cx="534377" cy="259045"/>
    <xdr:sp macro="" textlink="">
      <xdr:nvSpPr>
        <xdr:cNvPr id="426" name="テキスト ボックス 425"/>
        <xdr:cNvSpPr txBox="1"/>
      </xdr:nvSpPr>
      <xdr:spPr>
        <a:xfrm>
          <a:off x="6705111" y="1336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92005</xdr:rowOff>
    </xdr:from>
    <xdr:to>
      <xdr:col>55</xdr:col>
      <xdr:colOff>0</xdr:colOff>
      <xdr:row>97</xdr:row>
      <xdr:rowOff>130296</xdr:rowOff>
    </xdr:to>
    <xdr:cxnSp macro="">
      <xdr:nvCxnSpPr>
        <xdr:cNvPr id="453" name="直線コネクタ 452"/>
        <xdr:cNvCxnSpPr/>
      </xdr:nvCxnSpPr>
      <xdr:spPr>
        <a:xfrm>
          <a:off x="9639300" y="16722655"/>
          <a:ext cx="8382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144431</xdr:rowOff>
    </xdr:from>
    <xdr:to>
      <xdr:col>50</xdr:col>
      <xdr:colOff>114300</xdr:colOff>
      <xdr:row>97</xdr:row>
      <xdr:rowOff>92005</xdr:rowOff>
    </xdr:to>
    <xdr:cxnSp macro="">
      <xdr:nvCxnSpPr>
        <xdr:cNvPr id="456" name="直線コネクタ 455"/>
        <xdr:cNvCxnSpPr/>
      </xdr:nvCxnSpPr>
      <xdr:spPr>
        <a:xfrm>
          <a:off x="8750300" y="16603631"/>
          <a:ext cx="889000" cy="11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144431</xdr:rowOff>
    </xdr:from>
    <xdr:to>
      <xdr:col>45</xdr:col>
      <xdr:colOff>177800</xdr:colOff>
      <xdr:row>97</xdr:row>
      <xdr:rowOff>57235</xdr:rowOff>
    </xdr:to>
    <xdr:cxnSp macro="">
      <xdr:nvCxnSpPr>
        <xdr:cNvPr id="459" name="直線コネクタ 458"/>
        <xdr:cNvCxnSpPr/>
      </xdr:nvCxnSpPr>
      <xdr:spPr>
        <a:xfrm flipV="1">
          <a:off x="7861300" y="16603631"/>
          <a:ext cx="889000" cy="8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57235</xdr:rowOff>
    </xdr:from>
    <xdr:to>
      <xdr:col>41</xdr:col>
      <xdr:colOff>50800</xdr:colOff>
      <xdr:row>97</xdr:row>
      <xdr:rowOff>74234</xdr:rowOff>
    </xdr:to>
    <xdr:cxnSp macro="">
      <xdr:nvCxnSpPr>
        <xdr:cNvPr id="462" name="直線コネクタ 461"/>
        <xdr:cNvCxnSpPr/>
      </xdr:nvCxnSpPr>
      <xdr:spPr>
        <a:xfrm flipV="1">
          <a:off x="6972300" y="16687885"/>
          <a:ext cx="889000" cy="1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79496</xdr:rowOff>
    </xdr:from>
    <xdr:to>
      <xdr:col>55</xdr:col>
      <xdr:colOff>50800</xdr:colOff>
      <xdr:row>98</xdr:row>
      <xdr:rowOff>9646</xdr:rowOff>
    </xdr:to>
    <xdr:sp macro="" textlink="">
      <xdr:nvSpPr>
        <xdr:cNvPr id="472" name="楕円 471"/>
        <xdr:cNvSpPr/>
      </xdr:nvSpPr>
      <xdr:spPr>
        <a:xfrm>
          <a:off x="10426700" y="167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165873</xdr:rowOff>
    </xdr:from>
    <xdr:ext cx="534377" cy="259045"/>
    <xdr:sp macro="" textlink="">
      <xdr:nvSpPr>
        <xdr:cNvPr id="473" name="土木費該当値テキスト"/>
        <xdr:cNvSpPr txBox="1"/>
      </xdr:nvSpPr>
      <xdr:spPr>
        <a:xfrm>
          <a:off x="10528300" y="1662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41205</xdr:rowOff>
    </xdr:from>
    <xdr:to>
      <xdr:col>50</xdr:col>
      <xdr:colOff>165100</xdr:colOff>
      <xdr:row>97</xdr:row>
      <xdr:rowOff>142805</xdr:rowOff>
    </xdr:to>
    <xdr:sp macro="" textlink="">
      <xdr:nvSpPr>
        <xdr:cNvPr id="474" name="楕円 473"/>
        <xdr:cNvSpPr/>
      </xdr:nvSpPr>
      <xdr:spPr>
        <a:xfrm>
          <a:off x="9588500" y="166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133932</xdr:rowOff>
    </xdr:from>
    <xdr:ext cx="534377" cy="259045"/>
    <xdr:sp macro="" textlink="">
      <xdr:nvSpPr>
        <xdr:cNvPr id="475" name="テキスト ボックス 474"/>
        <xdr:cNvSpPr txBox="1"/>
      </xdr:nvSpPr>
      <xdr:spPr>
        <a:xfrm>
          <a:off x="9372111" y="1676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93631</xdr:rowOff>
    </xdr:from>
    <xdr:to>
      <xdr:col>46</xdr:col>
      <xdr:colOff>38100</xdr:colOff>
      <xdr:row>97</xdr:row>
      <xdr:rowOff>23781</xdr:rowOff>
    </xdr:to>
    <xdr:sp macro="" textlink="">
      <xdr:nvSpPr>
        <xdr:cNvPr id="476" name="楕円 475"/>
        <xdr:cNvSpPr/>
      </xdr:nvSpPr>
      <xdr:spPr>
        <a:xfrm>
          <a:off x="8699500" y="165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14908</xdr:rowOff>
    </xdr:from>
    <xdr:ext cx="534377" cy="259045"/>
    <xdr:sp macro="" textlink="">
      <xdr:nvSpPr>
        <xdr:cNvPr id="477" name="テキスト ボックス 476"/>
        <xdr:cNvSpPr txBox="1"/>
      </xdr:nvSpPr>
      <xdr:spPr>
        <a:xfrm>
          <a:off x="8483111" y="1664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6435</xdr:rowOff>
    </xdr:from>
    <xdr:to>
      <xdr:col>41</xdr:col>
      <xdr:colOff>101600</xdr:colOff>
      <xdr:row>97</xdr:row>
      <xdr:rowOff>108035</xdr:rowOff>
    </xdr:to>
    <xdr:sp macro="" textlink="">
      <xdr:nvSpPr>
        <xdr:cNvPr id="478" name="楕円 477"/>
        <xdr:cNvSpPr/>
      </xdr:nvSpPr>
      <xdr:spPr>
        <a:xfrm>
          <a:off x="7810500" y="1663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99162</xdr:rowOff>
    </xdr:from>
    <xdr:ext cx="534377" cy="259045"/>
    <xdr:sp macro="" textlink="">
      <xdr:nvSpPr>
        <xdr:cNvPr id="479" name="テキスト ボックス 478"/>
        <xdr:cNvSpPr txBox="1"/>
      </xdr:nvSpPr>
      <xdr:spPr>
        <a:xfrm>
          <a:off x="7594111" y="1672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23434</xdr:rowOff>
    </xdr:from>
    <xdr:to>
      <xdr:col>36</xdr:col>
      <xdr:colOff>165100</xdr:colOff>
      <xdr:row>97</xdr:row>
      <xdr:rowOff>125034</xdr:rowOff>
    </xdr:to>
    <xdr:sp macro="" textlink="">
      <xdr:nvSpPr>
        <xdr:cNvPr id="480" name="楕円 479"/>
        <xdr:cNvSpPr/>
      </xdr:nvSpPr>
      <xdr:spPr>
        <a:xfrm>
          <a:off x="6921500" y="1665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116161</xdr:rowOff>
    </xdr:from>
    <xdr:ext cx="534377" cy="259045"/>
    <xdr:sp macro="" textlink="">
      <xdr:nvSpPr>
        <xdr:cNvPr id="481" name="テキスト ボックス 480"/>
        <xdr:cNvSpPr txBox="1"/>
      </xdr:nvSpPr>
      <xdr:spPr>
        <a:xfrm>
          <a:off x="6705111" y="167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64696</xdr:rowOff>
    </xdr:from>
    <xdr:to>
      <xdr:col>85</xdr:col>
      <xdr:colOff>127000</xdr:colOff>
      <xdr:row>38</xdr:row>
      <xdr:rowOff>69154</xdr:rowOff>
    </xdr:to>
    <xdr:cxnSp macro="">
      <xdr:nvCxnSpPr>
        <xdr:cNvPr id="509" name="直線コネクタ 508"/>
        <xdr:cNvCxnSpPr/>
      </xdr:nvCxnSpPr>
      <xdr:spPr>
        <a:xfrm flipV="1">
          <a:off x="15481300" y="6579796"/>
          <a:ext cx="8382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69154</xdr:rowOff>
    </xdr:from>
    <xdr:to>
      <xdr:col>81</xdr:col>
      <xdr:colOff>50800</xdr:colOff>
      <xdr:row>38</xdr:row>
      <xdr:rowOff>70526</xdr:rowOff>
    </xdr:to>
    <xdr:cxnSp macro="">
      <xdr:nvCxnSpPr>
        <xdr:cNvPr id="512" name="直線コネクタ 511"/>
        <xdr:cNvCxnSpPr/>
      </xdr:nvCxnSpPr>
      <xdr:spPr>
        <a:xfrm flipV="1">
          <a:off x="14592300" y="658425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70526</xdr:rowOff>
    </xdr:from>
    <xdr:to>
      <xdr:col>76</xdr:col>
      <xdr:colOff>114300</xdr:colOff>
      <xdr:row>38</xdr:row>
      <xdr:rowOff>116063</xdr:rowOff>
    </xdr:to>
    <xdr:cxnSp macro="">
      <xdr:nvCxnSpPr>
        <xdr:cNvPr id="515" name="直線コネクタ 514"/>
        <xdr:cNvCxnSpPr/>
      </xdr:nvCxnSpPr>
      <xdr:spPr>
        <a:xfrm flipV="1">
          <a:off x="13703300" y="6585626"/>
          <a:ext cx="8890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85956</xdr:rowOff>
    </xdr:from>
    <xdr:to>
      <xdr:col>71</xdr:col>
      <xdr:colOff>177800</xdr:colOff>
      <xdr:row>38</xdr:row>
      <xdr:rowOff>116063</xdr:rowOff>
    </xdr:to>
    <xdr:cxnSp macro="">
      <xdr:nvCxnSpPr>
        <xdr:cNvPr id="518" name="直線コネクタ 517"/>
        <xdr:cNvCxnSpPr/>
      </xdr:nvCxnSpPr>
      <xdr:spPr>
        <a:xfrm>
          <a:off x="12814300" y="6601056"/>
          <a:ext cx="889000" cy="3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13896</xdr:rowOff>
    </xdr:from>
    <xdr:to>
      <xdr:col>85</xdr:col>
      <xdr:colOff>177800</xdr:colOff>
      <xdr:row>38</xdr:row>
      <xdr:rowOff>115496</xdr:rowOff>
    </xdr:to>
    <xdr:sp macro="" textlink="">
      <xdr:nvSpPr>
        <xdr:cNvPr id="528" name="楕円 527"/>
        <xdr:cNvSpPr/>
      </xdr:nvSpPr>
      <xdr:spPr>
        <a:xfrm>
          <a:off x="16268700" y="65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163773</xdr:rowOff>
    </xdr:from>
    <xdr:ext cx="534377" cy="259045"/>
    <xdr:sp macro="" textlink="">
      <xdr:nvSpPr>
        <xdr:cNvPr id="529" name="消防費該当値テキスト"/>
        <xdr:cNvSpPr txBox="1"/>
      </xdr:nvSpPr>
      <xdr:spPr>
        <a:xfrm>
          <a:off x="16370300" y="650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18354</xdr:rowOff>
    </xdr:from>
    <xdr:to>
      <xdr:col>81</xdr:col>
      <xdr:colOff>101600</xdr:colOff>
      <xdr:row>38</xdr:row>
      <xdr:rowOff>119954</xdr:rowOff>
    </xdr:to>
    <xdr:sp macro="" textlink="">
      <xdr:nvSpPr>
        <xdr:cNvPr id="530" name="楕円 529"/>
        <xdr:cNvSpPr/>
      </xdr:nvSpPr>
      <xdr:spPr>
        <a:xfrm>
          <a:off x="15430500" y="653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111081</xdr:rowOff>
    </xdr:from>
    <xdr:ext cx="534377" cy="259045"/>
    <xdr:sp macro="" textlink="">
      <xdr:nvSpPr>
        <xdr:cNvPr id="531" name="テキスト ボックス 530"/>
        <xdr:cNvSpPr txBox="1"/>
      </xdr:nvSpPr>
      <xdr:spPr>
        <a:xfrm>
          <a:off x="15214111" y="662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19726</xdr:rowOff>
    </xdr:from>
    <xdr:to>
      <xdr:col>76</xdr:col>
      <xdr:colOff>165100</xdr:colOff>
      <xdr:row>38</xdr:row>
      <xdr:rowOff>121326</xdr:rowOff>
    </xdr:to>
    <xdr:sp macro="" textlink="">
      <xdr:nvSpPr>
        <xdr:cNvPr id="532" name="楕円 531"/>
        <xdr:cNvSpPr/>
      </xdr:nvSpPr>
      <xdr:spPr>
        <a:xfrm>
          <a:off x="14541500" y="653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112453</xdr:rowOff>
    </xdr:from>
    <xdr:ext cx="534377" cy="259045"/>
    <xdr:sp macro="" textlink="">
      <xdr:nvSpPr>
        <xdr:cNvPr id="533" name="テキスト ボックス 532"/>
        <xdr:cNvSpPr txBox="1"/>
      </xdr:nvSpPr>
      <xdr:spPr>
        <a:xfrm>
          <a:off x="14325111" y="662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65263</xdr:rowOff>
    </xdr:from>
    <xdr:to>
      <xdr:col>72</xdr:col>
      <xdr:colOff>38100</xdr:colOff>
      <xdr:row>38</xdr:row>
      <xdr:rowOff>166863</xdr:rowOff>
    </xdr:to>
    <xdr:sp macro="" textlink="">
      <xdr:nvSpPr>
        <xdr:cNvPr id="534" name="楕円 533"/>
        <xdr:cNvSpPr/>
      </xdr:nvSpPr>
      <xdr:spPr>
        <a:xfrm>
          <a:off x="13652500" y="658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157990</xdr:rowOff>
    </xdr:from>
    <xdr:ext cx="534377" cy="259045"/>
    <xdr:sp macro="" textlink="">
      <xdr:nvSpPr>
        <xdr:cNvPr id="535" name="テキスト ボックス 534"/>
        <xdr:cNvSpPr txBox="1"/>
      </xdr:nvSpPr>
      <xdr:spPr>
        <a:xfrm>
          <a:off x="13436111" y="667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35156</xdr:rowOff>
    </xdr:from>
    <xdr:to>
      <xdr:col>67</xdr:col>
      <xdr:colOff>101600</xdr:colOff>
      <xdr:row>38</xdr:row>
      <xdr:rowOff>136756</xdr:rowOff>
    </xdr:to>
    <xdr:sp macro="" textlink="">
      <xdr:nvSpPr>
        <xdr:cNvPr id="536" name="楕円 535"/>
        <xdr:cNvSpPr/>
      </xdr:nvSpPr>
      <xdr:spPr>
        <a:xfrm>
          <a:off x="12763500" y="65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127883</xdr:rowOff>
    </xdr:from>
    <xdr:ext cx="534377" cy="259045"/>
    <xdr:sp macro="" textlink="">
      <xdr:nvSpPr>
        <xdr:cNvPr id="537" name="テキスト ボックス 536"/>
        <xdr:cNvSpPr txBox="1"/>
      </xdr:nvSpPr>
      <xdr:spPr>
        <a:xfrm>
          <a:off x="12547111" y="66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101313</xdr:rowOff>
    </xdr:from>
    <xdr:to>
      <xdr:col>85</xdr:col>
      <xdr:colOff>127000</xdr:colOff>
      <xdr:row>57</xdr:row>
      <xdr:rowOff>117814</xdr:rowOff>
    </xdr:to>
    <xdr:cxnSp macro="">
      <xdr:nvCxnSpPr>
        <xdr:cNvPr id="564" name="直線コネクタ 563"/>
        <xdr:cNvCxnSpPr/>
      </xdr:nvCxnSpPr>
      <xdr:spPr>
        <a:xfrm>
          <a:off x="15481300" y="9873963"/>
          <a:ext cx="838200" cy="1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101313</xdr:rowOff>
    </xdr:from>
    <xdr:to>
      <xdr:col>81</xdr:col>
      <xdr:colOff>50800</xdr:colOff>
      <xdr:row>57</xdr:row>
      <xdr:rowOff>114398</xdr:rowOff>
    </xdr:to>
    <xdr:cxnSp macro="">
      <xdr:nvCxnSpPr>
        <xdr:cNvPr id="567" name="直線コネクタ 566"/>
        <xdr:cNvCxnSpPr/>
      </xdr:nvCxnSpPr>
      <xdr:spPr>
        <a:xfrm flipV="1">
          <a:off x="14592300" y="9873963"/>
          <a:ext cx="889000" cy="1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109754</xdr:rowOff>
    </xdr:from>
    <xdr:to>
      <xdr:col>76</xdr:col>
      <xdr:colOff>114300</xdr:colOff>
      <xdr:row>57</xdr:row>
      <xdr:rowOff>114398</xdr:rowOff>
    </xdr:to>
    <xdr:cxnSp macro="">
      <xdr:nvCxnSpPr>
        <xdr:cNvPr id="570" name="直線コネクタ 569"/>
        <xdr:cNvCxnSpPr/>
      </xdr:nvCxnSpPr>
      <xdr:spPr>
        <a:xfrm>
          <a:off x="13703300" y="9882404"/>
          <a:ext cx="889000" cy="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62538</xdr:rowOff>
    </xdr:from>
    <xdr:to>
      <xdr:col>71</xdr:col>
      <xdr:colOff>177800</xdr:colOff>
      <xdr:row>57</xdr:row>
      <xdr:rowOff>109754</xdr:rowOff>
    </xdr:to>
    <xdr:cxnSp macro="">
      <xdr:nvCxnSpPr>
        <xdr:cNvPr id="573" name="直線コネクタ 572"/>
        <xdr:cNvCxnSpPr/>
      </xdr:nvCxnSpPr>
      <xdr:spPr>
        <a:xfrm>
          <a:off x="12814300" y="9835188"/>
          <a:ext cx="889000" cy="4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67014</xdr:rowOff>
    </xdr:from>
    <xdr:to>
      <xdr:col>85</xdr:col>
      <xdr:colOff>177800</xdr:colOff>
      <xdr:row>57</xdr:row>
      <xdr:rowOff>168614</xdr:rowOff>
    </xdr:to>
    <xdr:sp macro="" textlink="">
      <xdr:nvSpPr>
        <xdr:cNvPr id="583" name="楕円 582"/>
        <xdr:cNvSpPr/>
      </xdr:nvSpPr>
      <xdr:spPr>
        <a:xfrm>
          <a:off x="16268700" y="983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153391</xdr:rowOff>
    </xdr:from>
    <xdr:ext cx="534377" cy="259045"/>
    <xdr:sp macro="" textlink="">
      <xdr:nvSpPr>
        <xdr:cNvPr id="584" name="教育費該当値テキスト"/>
        <xdr:cNvSpPr txBox="1"/>
      </xdr:nvSpPr>
      <xdr:spPr>
        <a:xfrm>
          <a:off x="16370300" y="975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50513</xdr:rowOff>
    </xdr:from>
    <xdr:to>
      <xdr:col>81</xdr:col>
      <xdr:colOff>101600</xdr:colOff>
      <xdr:row>57</xdr:row>
      <xdr:rowOff>152113</xdr:rowOff>
    </xdr:to>
    <xdr:sp macro="" textlink="">
      <xdr:nvSpPr>
        <xdr:cNvPr id="585" name="楕円 584"/>
        <xdr:cNvSpPr/>
      </xdr:nvSpPr>
      <xdr:spPr>
        <a:xfrm>
          <a:off x="15430500" y="982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143240</xdr:rowOff>
    </xdr:from>
    <xdr:ext cx="534377" cy="259045"/>
    <xdr:sp macro="" textlink="">
      <xdr:nvSpPr>
        <xdr:cNvPr id="586" name="テキスト ボックス 585"/>
        <xdr:cNvSpPr txBox="1"/>
      </xdr:nvSpPr>
      <xdr:spPr>
        <a:xfrm>
          <a:off x="15214111" y="991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63598</xdr:rowOff>
    </xdr:from>
    <xdr:to>
      <xdr:col>76</xdr:col>
      <xdr:colOff>165100</xdr:colOff>
      <xdr:row>57</xdr:row>
      <xdr:rowOff>165198</xdr:rowOff>
    </xdr:to>
    <xdr:sp macro="" textlink="">
      <xdr:nvSpPr>
        <xdr:cNvPr id="587" name="楕円 586"/>
        <xdr:cNvSpPr/>
      </xdr:nvSpPr>
      <xdr:spPr>
        <a:xfrm>
          <a:off x="14541500" y="983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156325</xdr:rowOff>
    </xdr:from>
    <xdr:ext cx="534377" cy="259045"/>
    <xdr:sp macro="" textlink="">
      <xdr:nvSpPr>
        <xdr:cNvPr id="588" name="テキスト ボックス 587"/>
        <xdr:cNvSpPr txBox="1"/>
      </xdr:nvSpPr>
      <xdr:spPr>
        <a:xfrm>
          <a:off x="14325111" y="992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58954</xdr:rowOff>
    </xdr:from>
    <xdr:to>
      <xdr:col>72</xdr:col>
      <xdr:colOff>38100</xdr:colOff>
      <xdr:row>57</xdr:row>
      <xdr:rowOff>160554</xdr:rowOff>
    </xdr:to>
    <xdr:sp macro="" textlink="">
      <xdr:nvSpPr>
        <xdr:cNvPr id="589" name="楕円 588"/>
        <xdr:cNvSpPr/>
      </xdr:nvSpPr>
      <xdr:spPr>
        <a:xfrm>
          <a:off x="13652500" y="983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151681</xdr:rowOff>
    </xdr:from>
    <xdr:ext cx="534377" cy="259045"/>
    <xdr:sp macro="" textlink="">
      <xdr:nvSpPr>
        <xdr:cNvPr id="590" name="テキスト ボックス 589"/>
        <xdr:cNvSpPr txBox="1"/>
      </xdr:nvSpPr>
      <xdr:spPr>
        <a:xfrm>
          <a:off x="13436111" y="992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11738</xdr:rowOff>
    </xdr:from>
    <xdr:to>
      <xdr:col>67</xdr:col>
      <xdr:colOff>101600</xdr:colOff>
      <xdr:row>57</xdr:row>
      <xdr:rowOff>113338</xdr:rowOff>
    </xdr:to>
    <xdr:sp macro="" textlink="">
      <xdr:nvSpPr>
        <xdr:cNvPr id="591" name="楕円 590"/>
        <xdr:cNvSpPr/>
      </xdr:nvSpPr>
      <xdr:spPr>
        <a:xfrm>
          <a:off x="12763500" y="978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104465</xdr:rowOff>
    </xdr:from>
    <xdr:ext cx="534377" cy="259045"/>
    <xdr:sp macro="" textlink="">
      <xdr:nvSpPr>
        <xdr:cNvPr id="592" name="テキスト ボックス 591"/>
        <xdr:cNvSpPr txBox="1"/>
      </xdr:nvSpPr>
      <xdr:spPr>
        <a:xfrm>
          <a:off x="12547111" y="987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39306</xdr:rowOff>
    </xdr:from>
    <xdr:to>
      <xdr:col>81</xdr:col>
      <xdr:colOff>50800</xdr:colOff>
      <xdr:row>79</xdr:row>
      <xdr:rowOff>44450</xdr:rowOff>
    </xdr:to>
    <xdr:cxnSp macro="">
      <xdr:nvCxnSpPr>
        <xdr:cNvPr id="624" name="直線コネクタ 623"/>
        <xdr:cNvCxnSpPr/>
      </xdr:nvCxnSpPr>
      <xdr:spPr>
        <a:xfrm>
          <a:off x="14592300" y="13583856"/>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39306</xdr:rowOff>
    </xdr:from>
    <xdr:to>
      <xdr:col>76</xdr:col>
      <xdr:colOff>114300</xdr:colOff>
      <xdr:row>79</xdr:row>
      <xdr:rowOff>44450</xdr:rowOff>
    </xdr:to>
    <xdr:cxnSp macro="">
      <xdr:nvCxnSpPr>
        <xdr:cNvPr id="627" name="直線コネクタ 626"/>
        <xdr:cNvCxnSpPr/>
      </xdr:nvCxnSpPr>
      <xdr:spPr>
        <a:xfrm flipV="1">
          <a:off x="13703300" y="13583856"/>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0" name="直線コネクタ 62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0" name="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2" name="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3" name="テキスト ボックス 64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159956</xdr:rowOff>
    </xdr:from>
    <xdr:to>
      <xdr:col>76</xdr:col>
      <xdr:colOff>165100</xdr:colOff>
      <xdr:row>79</xdr:row>
      <xdr:rowOff>90106</xdr:rowOff>
    </xdr:to>
    <xdr:sp macro="" textlink="">
      <xdr:nvSpPr>
        <xdr:cNvPr id="644" name="楕円 643"/>
        <xdr:cNvSpPr/>
      </xdr:nvSpPr>
      <xdr:spPr>
        <a:xfrm>
          <a:off x="14541500" y="1353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81233</xdr:rowOff>
    </xdr:from>
    <xdr:ext cx="378565" cy="259045"/>
    <xdr:sp macro="" textlink="">
      <xdr:nvSpPr>
        <xdr:cNvPr id="645" name="テキスト ボックス 644"/>
        <xdr:cNvSpPr txBox="1"/>
      </xdr:nvSpPr>
      <xdr:spPr>
        <a:xfrm>
          <a:off x="14403017" y="1362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8" name="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9" name="テキスト ボックス 64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151267</xdr:rowOff>
    </xdr:from>
    <xdr:to>
      <xdr:col>85</xdr:col>
      <xdr:colOff>127000</xdr:colOff>
      <xdr:row>97</xdr:row>
      <xdr:rowOff>152095</xdr:rowOff>
    </xdr:to>
    <xdr:cxnSp macro="">
      <xdr:nvCxnSpPr>
        <xdr:cNvPr id="676" name="直線コネクタ 675"/>
        <xdr:cNvCxnSpPr/>
      </xdr:nvCxnSpPr>
      <xdr:spPr>
        <a:xfrm flipV="1">
          <a:off x="15481300" y="16781917"/>
          <a:ext cx="8382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152095</xdr:rowOff>
    </xdr:from>
    <xdr:to>
      <xdr:col>81</xdr:col>
      <xdr:colOff>50800</xdr:colOff>
      <xdr:row>97</xdr:row>
      <xdr:rowOff>152543</xdr:rowOff>
    </xdr:to>
    <xdr:cxnSp macro="">
      <xdr:nvCxnSpPr>
        <xdr:cNvPr id="679" name="直線コネクタ 678"/>
        <xdr:cNvCxnSpPr/>
      </xdr:nvCxnSpPr>
      <xdr:spPr>
        <a:xfrm flipV="1">
          <a:off x="14592300" y="16782745"/>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152543</xdr:rowOff>
    </xdr:from>
    <xdr:to>
      <xdr:col>76</xdr:col>
      <xdr:colOff>114300</xdr:colOff>
      <xdr:row>97</xdr:row>
      <xdr:rowOff>163914</xdr:rowOff>
    </xdr:to>
    <xdr:cxnSp macro="">
      <xdr:nvCxnSpPr>
        <xdr:cNvPr id="682" name="直線コネクタ 681"/>
        <xdr:cNvCxnSpPr/>
      </xdr:nvCxnSpPr>
      <xdr:spPr>
        <a:xfrm flipV="1">
          <a:off x="13703300" y="16783193"/>
          <a:ext cx="889000" cy="1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158514</xdr:rowOff>
    </xdr:from>
    <xdr:to>
      <xdr:col>71</xdr:col>
      <xdr:colOff>177800</xdr:colOff>
      <xdr:row>97</xdr:row>
      <xdr:rowOff>163914</xdr:rowOff>
    </xdr:to>
    <xdr:cxnSp macro="">
      <xdr:nvCxnSpPr>
        <xdr:cNvPr id="685" name="直線コネクタ 684"/>
        <xdr:cNvCxnSpPr/>
      </xdr:nvCxnSpPr>
      <xdr:spPr>
        <a:xfrm>
          <a:off x="12814300" y="16789164"/>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100467</xdr:rowOff>
    </xdr:from>
    <xdr:to>
      <xdr:col>85</xdr:col>
      <xdr:colOff>177800</xdr:colOff>
      <xdr:row>98</xdr:row>
      <xdr:rowOff>30617</xdr:rowOff>
    </xdr:to>
    <xdr:sp macro="" textlink="">
      <xdr:nvSpPr>
        <xdr:cNvPr id="695" name="楕円 694"/>
        <xdr:cNvSpPr/>
      </xdr:nvSpPr>
      <xdr:spPr>
        <a:xfrm>
          <a:off x="16268700" y="1673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15394</xdr:rowOff>
    </xdr:from>
    <xdr:ext cx="534377" cy="259045"/>
    <xdr:sp macro="" textlink="">
      <xdr:nvSpPr>
        <xdr:cNvPr id="696" name="公債費該当値テキスト"/>
        <xdr:cNvSpPr txBox="1"/>
      </xdr:nvSpPr>
      <xdr:spPr>
        <a:xfrm>
          <a:off x="16370300" y="1664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101295</xdr:rowOff>
    </xdr:from>
    <xdr:to>
      <xdr:col>81</xdr:col>
      <xdr:colOff>101600</xdr:colOff>
      <xdr:row>98</xdr:row>
      <xdr:rowOff>31445</xdr:rowOff>
    </xdr:to>
    <xdr:sp macro="" textlink="">
      <xdr:nvSpPr>
        <xdr:cNvPr id="697" name="楕円 696"/>
        <xdr:cNvSpPr/>
      </xdr:nvSpPr>
      <xdr:spPr>
        <a:xfrm>
          <a:off x="15430500" y="1673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22572</xdr:rowOff>
    </xdr:from>
    <xdr:ext cx="534377" cy="259045"/>
    <xdr:sp macro="" textlink="">
      <xdr:nvSpPr>
        <xdr:cNvPr id="698" name="テキスト ボックス 697"/>
        <xdr:cNvSpPr txBox="1"/>
      </xdr:nvSpPr>
      <xdr:spPr>
        <a:xfrm>
          <a:off x="15214111" y="1682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101743</xdr:rowOff>
    </xdr:from>
    <xdr:to>
      <xdr:col>76</xdr:col>
      <xdr:colOff>165100</xdr:colOff>
      <xdr:row>98</xdr:row>
      <xdr:rowOff>31893</xdr:rowOff>
    </xdr:to>
    <xdr:sp macro="" textlink="">
      <xdr:nvSpPr>
        <xdr:cNvPr id="699" name="楕円 698"/>
        <xdr:cNvSpPr/>
      </xdr:nvSpPr>
      <xdr:spPr>
        <a:xfrm>
          <a:off x="14541500" y="1673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23020</xdr:rowOff>
    </xdr:from>
    <xdr:ext cx="534377" cy="259045"/>
    <xdr:sp macro="" textlink="">
      <xdr:nvSpPr>
        <xdr:cNvPr id="700" name="テキスト ボックス 699"/>
        <xdr:cNvSpPr txBox="1"/>
      </xdr:nvSpPr>
      <xdr:spPr>
        <a:xfrm>
          <a:off x="14325111" y="1682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113114</xdr:rowOff>
    </xdr:from>
    <xdr:to>
      <xdr:col>72</xdr:col>
      <xdr:colOff>38100</xdr:colOff>
      <xdr:row>98</xdr:row>
      <xdr:rowOff>43264</xdr:rowOff>
    </xdr:to>
    <xdr:sp macro="" textlink="">
      <xdr:nvSpPr>
        <xdr:cNvPr id="701" name="楕円 700"/>
        <xdr:cNvSpPr/>
      </xdr:nvSpPr>
      <xdr:spPr>
        <a:xfrm>
          <a:off x="13652500" y="1674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34391</xdr:rowOff>
    </xdr:from>
    <xdr:ext cx="534377" cy="259045"/>
    <xdr:sp macro="" textlink="">
      <xdr:nvSpPr>
        <xdr:cNvPr id="702" name="テキスト ボックス 701"/>
        <xdr:cNvSpPr txBox="1"/>
      </xdr:nvSpPr>
      <xdr:spPr>
        <a:xfrm>
          <a:off x="13436111" y="1683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107714</xdr:rowOff>
    </xdr:from>
    <xdr:to>
      <xdr:col>67</xdr:col>
      <xdr:colOff>101600</xdr:colOff>
      <xdr:row>98</xdr:row>
      <xdr:rowOff>37864</xdr:rowOff>
    </xdr:to>
    <xdr:sp macro="" textlink="">
      <xdr:nvSpPr>
        <xdr:cNvPr id="703" name="楕円 702"/>
        <xdr:cNvSpPr/>
      </xdr:nvSpPr>
      <xdr:spPr>
        <a:xfrm>
          <a:off x="12763500" y="1673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28991</xdr:rowOff>
    </xdr:from>
    <xdr:ext cx="534377" cy="259045"/>
    <xdr:sp macro="" textlink="">
      <xdr:nvSpPr>
        <xdr:cNvPr id="704" name="テキスト ボックス 703"/>
        <xdr:cNvSpPr txBox="1"/>
      </xdr:nvSpPr>
      <xdr:spPr>
        <a:xfrm>
          <a:off x="12547111" y="1683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前年度と比べて大きく増加したのが民生費であり、地域内の複数の私立幼稚園が認定こども園に移行したことに伴う施設型給付費の大幅な増加による児童福祉費の増であり、今後も同規模程度のコスト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衛生費の増については、広域化で実施している水道事業事業への出資金の増によるものである。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農林水産業費の増については、埼玉県が実施する農業用ため池緊急耐震化対策事業に対する負担金の純増によるものである。</a:t>
          </a:r>
        </a:p>
        <a:p>
          <a:r>
            <a:rPr kumimoji="1" lang="ja-JP" altLang="en-US" sz="1300">
              <a:latin typeface="ＭＳ Ｐゴシック" panose="020B0600070205080204" pitchFamily="50" charset="-128"/>
              <a:ea typeface="ＭＳ Ｐゴシック" panose="020B0600070205080204" pitchFamily="50" charset="-128"/>
            </a:rPr>
            <a:t>土木費については、国庫補助金である社会資本整備総合交付金を活用し、町の負担軽減に努めているところであるが、平成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年度も投資的支出が抑えられ、全体の事業費は減額となっている。</a:t>
          </a:r>
        </a:p>
        <a:p>
          <a:r>
            <a:rPr kumimoji="1" lang="ja-JP" altLang="en-US" sz="1300">
              <a:latin typeface="ＭＳ Ｐゴシック" panose="020B0600070205080204" pitchFamily="50" charset="-128"/>
              <a:ea typeface="ＭＳ Ｐゴシック" panose="020B0600070205080204" pitchFamily="50" charset="-128"/>
            </a:rPr>
            <a:t>性質別歳出決算と同様、目的別歳出決算も類似団体平均と比べると低く抑えられており、財政規律が守られていることがうかがえる。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今後社会保障関係費の増など義務的経費の増加が見込まれる中、限られた財源を有効活用するとともに引き続き余剰支出の削減を実施し、健全な財政運営に努めていきたい。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埼玉県横瀬町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財政調整基金については、中長期的な財政計画をもとに計画的な積立と最低水準の取崩しに努めている。平成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年度は、財政健全化の取組を着実に実施できたことにより、最終的に取崩しを行わず、前年度繰越金（決算剰余金）を主な原資として</a:t>
          </a:r>
          <a:r>
            <a:rPr kumimoji="1" lang="en-US" altLang="ja-JP" sz="1200">
              <a:latin typeface="ＭＳ ゴシック" pitchFamily="49" charset="-128"/>
              <a:ea typeface="ＭＳ ゴシック" pitchFamily="49" charset="-128"/>
            </a:rPr>
            <a:t>62,000</a:t>
          </a:r>
          <a:r>
            <a:rPr kumimoji="1" lang="ja-JP" altLang="en-US" sz="1200">
              <a:latin typeface="ＭＳ ゴシック" pitchFamily="49" charset="-128"/>
              <a:ea typeface="ＭＳ ゴシック" pitchFamily="49" charset="-128"/>
            </a:rPr>
            <a:t>千円積み立てたため、基金残高は増加している。実質収支額についても、前年度と比べ</a:t>
          </a:r>
          <a:r>
            <a:rPr kumimoji="1" lang="en-US" altLang="ja-JP" sz="1200">
              <a:latin typeface="ＭＳ ゴシック" pitchFamily="49" charset="-128"/>
              <a:ea typeface="ＭＳ ゴシック" pitchFamily="49" charset="-128"/>
            </a:rPr>
            <a:t>48,532</a:t>
          </a:r>
          <a:r>
            <a:rPr kumimoji="1" lang="ja-JP" altLang="en-US" sz="1200">
              <a:latin typeface="ＭＳ ゴシック" pitchFamily="49" charset="-128"/>
              <a:ea typeface="ＭＳ ゴシック" pitchFamily="49" charset="-128"/>
            </a:rPr>
            <a:t>千円減少したものの、継続的に黒字を確保している。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令和２年度から予定されている小学校の改築に伴い、財源として多額の基金取崩しは避けられない状況であるため、より一層の計画的な基金運用に努めていく。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埼玉県横瀬町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各会計は、全て黒字であり、赤字はない。しかしながら、管渠の布設増や合併処理浄化槽の普及促進に伴い下水道特別会計及び浄化槽設置管理事業特別会計への一般会計からの繰出金は増加傾向にあるため、下水道事業の一層の経費削減に努めるとともに、公営企業会計としての独立採算の原則に立ち返った下水道使用料の値上げも検討し、繰出基準に基づかない繰出金を減らしていくよう努める。</a:t>
          </a:r>
        </a:p>
        <a:p>
          <a:r>
            <a:rPr kumimoji="1" lang="ja-JP" altLang="en-US" sz="1400">
              <a:latin typeface="ＭＳ ゴシック" pitchFamily="49" charset="-128"/>
              <a:ea typeface="ＭＳ ゴシック" pitchFamily="49" charset="-128"/>
            </a:rPr>
            <a:t>　今後も普通交付税を含めた一般財源の確保は厳しい状況が続くと予想されるため、「選択と集中」の理念のもと、真に必要な事業に重点を置く行財政運営を実施していく必要がある。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3406515</v>
      </c>
      <c r="BO4" s="392"/>
      <c r="BP4" s="392"/>
      <c r="BQ4" s="392"/>
      <c r="BR4" s="392"/>
      <c r="BS4" s="392"/>
      <c r="BT4" s="392"/>
      <c r="BU4" s="393"/>
      <c r="BV4" s="391">
        <v>3432673</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6.2</v>
      </c>
      <c r="CU4" s="398"/>
      <c r="CV4" s="398"/>
      <c r="CW4" s="398"/>
      <c r="CX4" s="398"/>
      <c r="CY4" s="398"/>
      <c r="CZ4" s="398"/>
      <c r="DA4" s="399"/>
      <c r="DB4" s="397">
        <v>8.4</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3259621</v>
      </c>
      <c r="BO5" s="429"/>
      <c r="BP5" s="429"/>
      <c r="BQ5" s="429"/>
      <c r="BR5" s="429"/>
      <c r="BS5" s="429"/>
      <c r="BT5" s="429"/>
      <c r="BU5" s="430"/>
      <c r="BV5" s="428">
        <v>3237247</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88.9</v>
      </c>
      <c r="CU5" s="426"/>
      <c r="CV5" s="426"/>
      <c r="CW5" s="426"/>
      <c r="CX5" s="426"/>
      <c r="CY5" s="426"/>
      <c r="CZ5" s="426"/>
      <c r="DA5" s="427"/>
      <c r="DB5" s="425">
        <v>87.7</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146894</v>
      </c>
      <c r="BO6" s="429"/>
      <c r="BP6" s="429"/>
      <c r="BQ6" s="429"/>
      <c r="BR6" s="429"/>
      <c r="BS6" s="429"/>
      <c r="BT6" s="429"/>
      <c r="BU6" s="430"/>
      <c r="BV6" s="428">
        <v>195426</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94.6</v>
      </c>
      <c r="CU6" s="466"/>
      <c r="CV6" s="466"/>
      <c r="CW6" s="466"/>
      <c r="CX6" s="466"/>
      <c r="CY6" s="466"/>
      <c r="CZ6" s="466"/>
      <c r="DA6" s="467"/>
      <c r="DB6" s="465">
        <v>93.4</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0</v>
      </c>
      <c r="BO7" s="429"/>
      <c r="BP7" s="429"/>
      <c r="BQ7" s="429"/>
      <c r="BR7" s="429"/>
      <c r="BS7" s="429"/>
      <c r="BT7" s="429"/>
      <c r="BU7" s="430"/>
      <c r="BV7" s="428">
        <v>0</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2378118</v>
      </c>
      <c r="CU7" s="429"/>
      <c r="CV7" s="429"/>
      <c r="CW7" s="429"/>
      <c r="CX7" s="429"/>
      <c r="CY7" s="429"/>
      <c r="CZ7" s="429"/>
      <c r="DA7" s="430"/>
      <c r="DB7" s="428">
        <v>2332962</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146894</v>
      </c>
      <c r="BO8" s="429"/>
      <c r="BP8" s="429"/>
      <c r="BQ8" s="429"/>
      <c r="BR8" s="429"/>
      <c r="BS8" s="429"/>
      <c r="BT8" s="429"/>
      <c r="BU8" s="430"/>
      <c r="BV8" s="428">
        <v>195426</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0.54</v>
      </c>
      <c r="CU8" s="469"/>
      <c r="CV8" s="469"/>
      <c r="CW8" s="469"/>
      <c r="CX8" s="469"/>
      <c r="CY8" s="469"/>
      <c r="CZ8" s="469"/>
      <c r="DA8" s="470"/>
      <c r="DB8" s="468">
        <v>0.53</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8519</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94</v>
      </c>
      <c r="AV9" s="461"/>
      <c r="AW9" s="461"/>
      <c r="AX9" s="461"/>
      <c r="AY9" s="462" t="s">
        <v>116</v>
      </c>
      <c r="AZ9" s="463"/>
      <c r="BA9" s="463"/>
      <c r="BB9" s="463"/>
      <c r="BC9" s="463"/>
      <c r="BD9" s="463"/>
      <c r="BE9" s="463"/>
      <c r="BF9" s="463"/>
      <c r="BG9" s="463"/>
      <c r="BH9" s="463"/>
      <c r="BI9" s="463"/>
      <c r="BJ9" s="463"/>
      <c r="BK9" s="463"/>
      <c r="BL9" s="463"/>
      <c r="BM9" s="464"/>
      <c r="BN9" s="428">
        <v>-48532</v>
      </c>
      <c r="BO9" s="429"/>
      <c r="BP9" s="429"/>
      <c r="BQ9" s="429"/>
      <c r="BR9" s="429"/>
      <c r="BS9" s="429"/>
      <c r="BT9" s="429"/>
      <c r="BU9" s="430"/>
      <c r="BV9" s="428">
        <v>35618</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10.5</v>
      </c>
      <c r="CU9" s="426"/>
      <c r="CV9" s="426"/>
      <c r="CW9" s="426"/>
      <c r="CX9" s="426"/>
      <c r="CY9" s="426"/>
      <c r="CZ9" s="426"/>
      <c r="DA9" s="427"/>
      <c r="DB9" s="425">
        <v>10.4</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9039</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109</v>
      </c>
      <c r="AV10" s="461"/>
      <c r="AW10" s="461"/>
      <c r="AX10" s="461"/>
      <c r="AY10" s="462" t="s">
        <v>120</v>
      </c>
      <c r="AZ10" s="463"/>
      <c r="BA10" s="463"/>
      <c r="BB10" s="463"/>
      <c r="BC10" s="463"/>
      <c r="BD10" s="463"/>
      <c r="BE10" s="463"/>
      <c r="BF10" s="463"/>
      <c r="BG10" s="463"/>
      <c r="BH10" s="463"/>
      <c r="BI10" s="463"/>
      <c r="BJ10" s="463"/>
      <c r="BK10" s="463"/>
      <c r="BL10" s="463"/>
      <c r="BM10" s="464"/>
      <c r="BN10" s="428">
        <v>62000</v>
      </c>
      <c r="BO10" s="429"/>
      <c r="BP10" s="429"/>
      <c r="BQ10" s="429"/>
      <c r="BR10" s="429"/>
      <c r="BS10" s="429"/>
      <c r="BT10" s="429"/>
      <c r="BU10" s="430"/>
      <c r="BV10" s="428">
        <v>85000</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105</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8322</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94</v>
      </c>
      <c r="AV12" s="461"/>
      <c r="AW12" s="461"/>
      <c r="AX12" s="461"/>
      <c r="AY12" s="462" t="s">
        <v>134</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85000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127</v>
      </c>
      <c r="CU12" s="469"/>
      <c r="CV12" s="469"/>
      <c r="CW12" s="469"/>
      <c r="CX12" s="469"/>
      <c r="CY12" s="469"/>
      <c r="CZ12" s="469"/>
      <c r="DA12" s="470"/>
      <c r="DB12" s="468" t="s">
        <v>136</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8262</v>
      </c>
      <c r="S13" s="510"/>
      <c r="T13" s="510"/>
      <c r="U13" s="510"/>
      <c r="V13" s="511"/>
      <c r="W13" s="444" t="s">
        <v>138</v>
      </c>
      <c r="X13" s="445"/>
      <c r="Y13" s="445"/>
      <c r="Z13" s="445"/>
      <c r="AA13" s="445"/>
      <c r="AB13" s="435"/>
      <c r="AC13" s="479">
        <v>149</v>
      </c>
      <c r="AD13" s="480"/>
      <c r="AE13" s="480"/>
      <c r="AF13" s="480"/>
      <c r="AG13" s="519"/>
      <c r="AH13" s="479">
        <v>156</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13468</v>
      </c>
      <c r="BO13" s="429"/>
      <c r="BP13" s="429"/>
      <c r="BQ13" s="429"/>
      <c r="BR13" s="429"/>
      <c r="BS13" s="429"/>
      <c r="BT13" s="429"/>
      <c r="BU13" s="430"/>
      <c r="BV13" s="428">
        <v>35618</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7.4</v>
      </c>
      <c r="CU13" s="426"/>
      <c r="CV13" s="426"/>
      <c r="CW13" s="426"/>
      <c r="CX13" s="426"/>
      <c r="CY13" s="426"/>
      <c r="CZ13" s="426"/>
      <c r="DA13" s="427"/>
      <c r="DB13" s="425">
        <v>7.4</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8420</v>
      </c>
      <c r="S14" s="510"/>
      <c r="T14" s="510"/>
      <c r="U14" s="510"/>
      <c r="V14" s="511"/>
      <c r="W14" s="418"/>
      <c r="X14" s="419"/>
      <c r="Y14" s="419"/>
      <c r="Z14" s="419"/>
      <c r="AA14" s="419"/>
      <c r="AB14" s="408"/>
      <c r="AC14" s="512">
        <v>3.8</v>
      </c>
      <c r="AD14" s="513"/>
      <c r="AE14" s="513"/>
      <c r="AF14" s="513"/>
      <c r="AG14" s="514"/>
      <c r="AH14" s="512">
        <v>3.9</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37.200000000000003</v>
      </c>
      <c r="CU14" s="524"/>
      <c r="CV14" s="524"/>
      <c r="CW14" s="524"/>
      <c r="CX14" s="524"/>
      <c r="CY14" s="524"/>
      <c r="CZ14" s="524"/>
      <c r="DA14" s="525"/>
      <c r="DB14" s="523">
        <v>42.4</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137</v>
      </c>
      <c r="N15" s="517"/>
      <c r="O15" s="517"/>
      <c r="P15" s="517"/>
      <c r="Q15" s="518"/>
      <c r="R15" s="509">
        <v>8361</v>
      </c>
      <c r="S15" s="510"/>
      <c r="T15" s="510"/>
      <c r="U15" s="510"/>
      <c r="V15" s="511"/>
      <c r="W15" s="444" t="s">
        <v>145</v>
      </c>
      <c r="X15" s="445"/>
      <c r="Y15" s="445"/>
      <c r="Z15" s="445"/>
      <c r="AA15" s="445"/>
      <c r="AB15" s="435"/>
      <c r="AC15" s="479">
        <v>1336</v>
      </c>
      <c r="AD15" s="480"/>
      <c r="AE15" s="480"/>
      <c r="AF15" s="480"/>
      <c r="AG15" s="519"/>
      <c r="AH15" s="479">
        <v>1405</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1066624</v>
      </c>
      <c r="BO15" s="392"/>
      <c r="BP15" s="392"/>
      <c r="BQ15" s="392"/>
      <c r="BR15" s="392"/>
      <c r="BS15" s="392"/>
      <c r="BT15" s="392"/>
      <c r="BU15" s="393"/>
      <c r="BV15" s="391">
        <v>1017218</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33.700000000000003</v>
      </c>
      <c r="AD16" s="513"/>
      <c r="AE16" s="513"/>
      <c r="AF16" s="513"/>
      <c r="AG16" s="514"/>
      <c r="AH16" s="512">
        <v>34.700000000000003</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1939515</v>
      </c>
      <c r="BO16" s="429"/>
      <c r="BP16" s="429"/>
      <c r="BQ16" s="429"/>
      <c r="BR16" s="429"/>
      <c r="BS16" s="429"/>
      <c r="BT16" s="429"/>
      <c r="BU16" s="430"/>
      <c r="BV16" s="428">
        <v>1905414</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151</v>
      </c>
      <c r="N17" s="533"/>
      <c r="O17" s="533"/>
      <c r="P17" s="533"/>
      <c r="Q17" s="534"/>
      <c r="R17" s="529" t="s">
        <v>152</v>
      </c>
      <c r="S17" s="530"/>
      <c r="T17" s="530"/>
      <c r="U17" s="530"/>
      <c r="V17" s="531"/>
      <c r="W17" s="444" t="s">
        <v>153</v>
      </c>
      <c r="X17" s="445"/>
      <c r="Y17" s="445"/>
      <c r="Z17" s="445"/>
      <c r="AA17" s="445"/>
      <c r="AB17" s="435"/>
      <c r="AC17" s="479">
        <v>2483</v>
      </c>
      <c r="AD17" s="480"/>
      <c r="AE17" s="480"/>
      <c r="AF17" s="480"/>
      <c r="AG17" s="519"/>
      <c r="AH17" s="479">
        <v>2485</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1362436</v>
      </c>
      <c r="BO17" s="429"/>
      <c r="BP17" s="429"/>
      <c r="BQ17" s="429"/>
      <c r="BR17" s="429"/>
      <c r="BS17" s="429"/>
      <c r="BT17" s="429"/>
      <c r="BU17" s="430"/>
      <c r="BV17" s="428">
        <v>1298408</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155</v>
      </c>
      <c r="C18" s="471"/>
      <c r="D18" s="471"/>
      <c r="E18" s="540"/>
      <c r="F18" s="540"/>
      <c r="G18" s="540"/>
      <c r="H18" s="540"/>
      <c r="I18" s="540"/>
      <c r="J18" s="540"/>
      <c r="K18" s="540"/>
      <c r="L18" s="541">
        <v>49.36</v>
      </c>
      <c r="M18" s="541"/>
      <c r="N18" s="541"/>
      <c r="O18" s="541"/>
      <c r="P18" s="541"/>
      <c r="Q18" s="541"/>
      <c r="R18" s="542"/>
      <c r="S18" s="542"/>
      <c r="T18" s="542"/>
      <c r="U18" s="542"/>
      <c r="V18" s="543"/>
      <c r="W18" s="446"/>
      <c r="X18" s="447"/>
      <c r="Y18" s="447"/>
      <c r="Z18" s="447"/>
      <c r="AA18" s="447"/>
      <c r="AB18" s="438"/>
      <c r="AC18" s="544">
        <v>62.6</v>
      </c>
      <c r="AD18" s="545"/>
      <c r="AE18" s="545"/>
      <c r="AF18" s="545"/>
      <c r="AG18" s="546"/>
      <c r="AH18" s="544">
        <v>61.4</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2129750</v>
      </c>
      <c r="BO18" s="429"/>
      <c r="BP18" s="429"/>
      <c r="BQ18" s="429"/>
      <c r="BR18" s="429"/>
      <c r="BS18" s="429"/>
      <c r="BT18" s="429"/>
      <c r="BU18" s="430"/>
      <c r="BV18" s="428">
        <v>2113069</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157</v>
      </c>
      <c r="C19" s="471"/>
      <c r="D19" s="471"/>
      <c r="E19" s="540"/>
      <c r="F19" s="540"/>
      <c r="G19" s="540"/>
      <c r="H19" s="540"/>
      <c r="I19" s="540"/>
      <c r="J19" s="540"/>
      <c r="K19" s="540"/>
      <c r="L19" s="548">
        <v>173</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2759678</v>
      </c>
      <c r="BO19" s="429"/>
      <c r="BP19" s="429"/>
      <c r="BQ19" s="429"/>
      <c r="BR19" s="429"/>
      <c r="BS19" s="429"/>
      <c r="BT19" s="429"/>
      <c r="BU19" s="430"/>
      <c r="BV19" s="428">
        <v>2829770</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159</v>
      </c>
      <c r="C20" s="471"/>
      <c r="D20" s="471"/>
      <c r="E20" s="540"/>
      <c r="F20" s="540"/>
      <c r="G20" s="540"/>
      <c r="H20" s="540"/>
      <c r="I20" s="540"/>
      <c r="J20" s="540"/>
      <c r="K20" s="540"/>
      <c r="L20" s="548">
        <v>3074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3107256</v>
      </c>
      <c r="BO23" s="429"/>
      <c r="BP23" s="429"/>
      <c r="BQ23" s="429"/>
      <c r="BR23" s="429"/>
      <c r="BS23" s="429"/>
      <c r="BT23" s="429"/>
      <c r="BU23" s="430"/>
      <c r="BV23" s="428">
        <v>3126034</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168</v>
      </c>
      <c r="F24" s="458"/>
      <c r="G24" s="458"/>
      <c r="H24" s="458"/>
      <c r="I24" s="458"/>
      <c r="J24" s="458"/>
      <c r="K24" s="459"/>
      <c r="L24" s="479">
        <v>1</v>
      </c>
      <c r="M24" s="480"/>
      <c r="N24" s="480"/>
      <c r="O24" s="480"/>
      <c r="P24" s="519"/>
      <c r="Q24" s="479">
        <v>5910</v>
      </c>
      <c r="R24" s="480"/>
      <c r="S24" s="480"/>
      <c r="T24" s="480"/>
      <c r="U24" s="480"/>
      <c r="V24" s="519"/>
      <c r="W24" s="578"/>
      <c r="X24" s="566"/>
      <c r="Y24" s="567"/>
      <c r="Z24" s="478" t="s">
        <v>169</v>
      </c>
      <c r="AA24" s="458"/>
      <c r="AB24" s="458"/>
      <c r="AC24" s="458"/>
      <c r="AD24" s="458"/>
      <c r="AE24" s="458"/>
      <c r="AF24" s="458"/>
      <c r="AG24" s="459"/>
      <c r="AH24" s="479">
        <v>70</v>
      </c>
      <c r="AI24" s="480"/>
      <c r="AJ24" s="480"/>
      <c r="AK24" s="480"/>
      <c r="AL24" s="519"/>
      <c r="AM24" s="479">
        <v>217490</v>
      </c>
      <c r="AN24" s="480"/>
      <c r="AO24" s="480"/>
      <c r="AP24" s="480"/>
      <c r="AQ24" s="480"/>
      <c r="AR24" s="519"/>
      <c r="AS24" s="479">
        <v>3107</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2891114</v>
      </c>
      <c r="BO24" s="429"/>
      <c r="BP24" s="429"/>
      <c r="BQ24" s="429"/>
      <c r="BR24" s="429"/>
      <c r="BS24" s="429"/>
      <c r="BT24" s="429"/>
      <c r="BU24" s="430"/>
      <c r="BV24" s="428">
        <v>2836171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171</v>
      </c>
      <c r="F25" s="458"/>
      <c r="G25" s="458"/>
      <c r="H25" s="458"/>
      <c r="I25" s="458"/>
      <c r="J25" s="458"/>
      <c r="K25" s="459"/>
      <c r="L25" s="479">
        <v>1</v>
      </c>
      <c r="M25" s="480"/>
      <c r="N25" s="480"/>
      <c r="O25" s="480"/>
      <c r="P25" s="519"/>
      <c r="Q25" s="479">
        <v>5500</v>
      </c>
      <c r="R25" s="480"/>
      <c r="S25" s="480"/>
      <c r="T25" s="480"/>
      <c r="U25" s="480"/>
      <c r="V25" s="519"/>
      <c r="W25" s="578"/>
      <c r="X25" s="566"/>
      <c r="Y25" s="567"/>
      <c r="Z25" s="478" t="s">
        <v>172</v>
      </c>
      <c r="AA25" s="458"/>
      <c r="AB25" s="458"/>
      <c r="AC25" s="458"/>
      <c r="AD25" s="458"/>
      <c r="AE25" s="458"/>
      <c r="AF25" s="458"/>
      <c r="AG25" s="459"/>
      <c r="AH25" s="479" t="s">
        <v>173</v>
      </c>
      <c r="AI25" s="480"/>
      <c r="AJ25" s="480"/>
      <c r="AK25" s="480"/>
      <c r="AL25" s="519"/>
      <c r="AM25" s="479" t="s">
        <v>173</v>
      </c>
      <c r="AN25" s="480"/>
      <c r="AO25" s="480"/>
      <c r="AP25" s="480"/>
      <c r="AQ25" s="480"/>
      <c r="AR25" s="519"/>
      <c r="AS25" s="479" t="s">
        <v>173</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536574</v>
      </c>
      <c r="BO25" s="392"/>
      <c r="BP25" s="392"/>
      <c r="BQ25" s="392"/>
      <c r="BR25" s="392"/>
      <c r="BS25" s="392"/>
      <c r="BT25" s="392"/>
      <c r="BU25" s="393"/>
      <c r="BV25" s="391">
        <v>161958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5210</v>
      </c>
      <c r="R26" s="480"/>
      <c r="S26" s="480"/>
      <c r="T26" s="480"/>
      <c r="U26" s="480"/>
      <c r="V26" s="519"/>
      <c r="W26" s="578"/>
      <c r="X26" s="566"/>
      <c r="Y26" s="567"/>
      <c r="Z26" s="478" t="s">
        <v>176</v>
      </c>
      <c r="AA26" s="588"/>
      <c r="AB26" s="588"/>
      <c r="AC26" s="588"/>
      <c r="AD26" s="588"/>
      <c r="AE26" s="588"/>
      <c r="AF26" s="588"/>
      <c r="AG26" s="589"/>
      <c r="AH26" s="479" t="s">
        <v>173</v>
      </c>
      <c r="AI26" s="480"/>
      <c r="AJ26" s="480"/>
      <c r="AK26" s="480"/>
      <c r="AL26" s="519"/>
      <c r="AM26" s="479" t="s">
        <v>173</v>
      </c>
      <c r="AN26" s="480"/>
      <c r="AO26" s="480"/>
      <c r="AP26" s="480"/>
      <c r="AQ26" s="480"/>
      <c r="AR26" s="519"/>
      <c r="AS26" s="479" t="s">
        <v>127</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173</v>
      </c>
      <c r="BO26" s="429"/>
      <c r="BP26" s="429"/>
      <c r="BQ26" s="429"/>
      <c r="BR26" s="429"/>
      <c r="BS26" s="429"/>
      <c r="BT26" s="429"/>
      <c r="BU26" s="430"/>
      <c r="BV26" s="428" t="s">
        <v>178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2570</v>
      </c>
      <c r="R27" s="480"/>
      <c r="S27" s="480"/>
      <c r="T27" s="480"/>
      <c r="U27" s="480"/>
      <c r="V27" s="519"/>
      <c r="W27" s="578"/>
      <c r="X27" s="566"/>
      <c r="Y27" s="567"/>
      <c r="Z27" s="478" t="s">
        <v>180</v>
      </c>
      <c r="AA27" s="458"/>
      <c r="AB27" s="458"/>
      <c r="AC27" s="458"/>
      <c r="AD27" s="458"/>
      <c r="AE27" s="458"/>
      <c r="AF27" s="458"/>
      <c r="AG27" s="459"/>
      <c r="AH27" s="479">
        <v>1</v>
      </c>
      <c r="AI27" s="480"/>
      <c r="AJ27" s="480"/>
      <c r="AK27" s="480"/>
      <c r="AL27" s="519"/>
      <c r="AM27" s="479" t="s">
        <v>181</v>
      </c>
      <c r="AN27" s="480"/>
      <c r="AO27" s="480"/>
      <c r="AP27" s="480"/>
      <c r="AQ27" s="480"/>
      <c r="AR27" s="519"/>
      <c r="AS27" s="479" t="s">
        <v>182</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v>199928</v>
      </c>
      <c r="BO27" s="602"/>
      <c r="BP27" s="602"/>
      <c r="BQ27" s="602"/>
      <c r="BR27" s="602"/>
      <c r="BS27" s="602"/>
      <c r="BT27" s="602"/>
      <c r="BU27" s="603"/>
      <c r="BV27" s="601">
        <v>199924</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184</v>
      </c>
      <c r="F28" s="458"/>
      <c r="G28" s="458"/>
      <c r="H28" s="458"/>
      <c r="I28" s="458"/>
      <c r="J28" s="458"/>
      <c r="K28" s="459"/>
      <c r="L28" s="479">
        <v>1</v>
      </c>
      <c r="M28" s="480"/>
      <c r="N28" s="480"/>
      <c r="O28" s="480"/>
      <c r="P28" s="519"/>
      <c r="Q28" s="479">
        <v>2170</v>
      </c>
      <c r="R28" s="480"/>
      <c r="S28" s="480"/>
      <c r="T28" s="480"/>
      <c r="U28" s="480"/>
      <c r="V28" s="519"/>
      <c r="W28" s="578"/>
      <c r="X28" s="566"/>
      <c r="Y28" s="567"/>
      <c r="Z28" s="478" t="s">
        <v>185</v>
      </c>
      <c r="AA28" s="458"/>
      <c r="AB28" s="458"/>
      <c r="AC28" s="458"/>
      <c r="AD28" s="458"/>
      <c r="AE28" s="458"/>
      <c r="AF28" s="458"/>
      <c r="AG28" s="459"/>
      <c r="AH28" s="479" t="s">
        <v>173</v>
      </c>
      <c r="AI28" s="480"/>
      <c r="AJ28" s="480"/>
      <c r="AK28" s="480"/>
      <c r="AL28" s="519"/>
      <c r="AM28" s="479" t="s">
        <v>173</v>
      </c>
      <c r="AN28" s="480"/>
      <c r="AO28" s="480"/>
      <c r="AP28" s="480"/>
      <c r="AQ28" s="480"/>
      <c r="AR28" s="519"/>
      <c r="AS28" s="479" t="s">
        <v>173</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1054923</v>
      </c>
      <c r="BO28" s="392"/>
      <c r="BP28" s="392"/>
      <c r="BQ28" s="392"/>
      <c r="BR28" s="392"/>
      <c r="BS28" s="392"/>
      <c r="BT28" s="392"/>
      <c r="BU28" s="393"/>
      <c r="BV28" s="391">
        <v>992923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187</v>
      </c>
      <c r="F29" s="458"/>
      <c r="G29" s="458"/>
      <c r="H29" s="458"/>
      <c r="I29" s="458"/>
      <c r="J29" s="458"/>
      <c r="K29" s="459"/>
      <c r="L29" s="479">
        <v>10</v>
      </c>
      <c r="M29" s="480"/>
      <c r="N29" s="480"/>
      <c r="O29" s="480"/>
      <c r="P29" s="519"/>
      <c r="Q29" s="479">
        <v>2010</v>
      </c>
      <c r="R29" s="480"/>
      <c r="S29" s="480"/>
      <c r="T29" s="480"/>
      <c r="U29" s="480"/>
      <c r="V29" s="519"/>
      <c r="W29" s="579"/>
      <c r="X29" s="580"/>
      <c r="Y29" s="581"/>
      <c r="Z29" s="478" t="s">
        <v>188</v>
      </c>
      <c r="AA29" s="458"/>
      <c r="AB29" s="458"/>
      <c r="AC29" s="458"/>
      <c r="AD29" s="458"/>
      <c r="AE29" s="458"/>
      <c r="AF29" s="458"/>
      <c r="AG29" s="459"/>
      <c r="AH29" s="479">
        <v>71</v>
      </c>
      <c r="AI29" s="480"/>
      <c r="AJ29" s="480"/>
      <c r="AK29" s="480"/>
      <c r="AL29" s="519"/>
      <c r="AM29" s="479">
        <v>221132</v>
      </c>
      <c r="AN29" s="480"/>
      <c r="AO29" s="480"/>
      <c r="AP29" s="480"/>
      <c r="AQ29" s="480"/>
      <c r="AR29" s="519"/>
      <c r="AS29" s="479">
        <v>3115</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53532</v>
      </c>
      <c r="BO29" s="429"/>
      <c r="BP29" s="429"/>
      <c r="BQ29" s="429"/>
      <c r="BR29" s="429"/>
      <c r="BS29" s="429"/>
      <c r="BT29" s="429"/>
      <c r="BU29" s="430"/>
      <c r="BV29" s="428">
        <v>48532</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95.5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60681</v>
      </c>
      <c r="BO30" s="602"/>
      <c r="BP30" s="602"/>
      <c r="BQ30" s="602"/>
      <c r="BR30" s="602"/>
      <c r="BS30" s="602"/>
      <c r="BT30" s="602"/>
      <c r="BU30" s="603"/>
      <c r="BV30" s="601">
        <v>64604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197</v>
      </c>
      <c r="V33" s="452"/>
      <c r="W33" s="417" t="s">
        <v>198</v>
      </c>
      <c r="X33" s="417"/>
      <c r="Y33" s="417"/>
      <c r="Z33" s="417"/>
      <c r="AA33" s="417"/>
      <c r="AB33" s="417"/>
      <c r="AC33" s="417"/>
      <c r="AD33" s="417"/>
      <c r="AE33" s="417"/>
      <c r="AF33" s="417"/>
      <c r="AG33" s="417"/>
      <c r="AH33" s="417"/>
      <c r="AI33" s="417"/>
      <c r="AJ33" s="417"/>
      <c r="AK33" s="417"/>
      <c r="AL33" s="215"/>
      <c r="AM33" s="452" t="s">
        <v>199</v>
      </c>
      <c r="AN33" s="452"/>
      <c r="AO33" s="417" t="s">
        <v>198</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197</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5</v>
      </c>
      <c r="BF34" s="614"/>
      <c r="BG34" s="615" t="str">
        <f>IF('各会計、関係団体の財政状況及び健全化判断比率'!B31="","",'各会計、関係団体の財政状況及び健全化判断比率'!B31)</f>
        <v>下水道特別会計</v>
      </c>
      <c r="BH34" s="615"/>
      <c r="BI34" s="615"/>
      <c r="BJ34" s="615"/>
      <c r="BK34" s="615"/>
      <c r="BL34" s="615"/>
      <c r="BM34" s="615"/>
      <c r="BN34" s="615"/>
      <c r="BO34" s="615"/>
      <c r="BP34" s="615"/>
      <c r="BQ34" s="615"/>
      <c r="BR34" s="615"/>
      <c r="BS34" s="615"/>
      <c r="BT34" s="615"/>
      <c r="BU34" s="615"/>
      <c r="BV34" s="213"/>
      <c r="BW34" s="614">
        <f>IF(BY34="","",MAX(C34:D43,U34:V43,AM34:AN43,BE34:BF43)+1)</f>
        <v>7</v>
      </c>
      <c r="BX34" s="614"/>
      <c r="BY34" s="615" t="str">
        <f>IF('各会計、関係団体の財政状況及び健全化判断比率'!B68="","",'各会計、関係団体の財政状況及び健全化判断比率'!B68)</f>
        <v>秩父広域市町村圏組合</v>
      </c>
      <c r="BZ34" s="615"/>
      <c r="CA34" s="615"/>
      <c r="CB34" s="615"/>
      <c r="CC34" s="615"/>
      <c r="CD34" s="615"/>
      <c r="CE34" s="615"/>
      <c r="CF34" s="615"/>
      <c r="CG34" s="615"/>
      <c r="CH34" s="615"/>
      <c r="CI34" s="615"/>
      <c r="CJ34" s="615"/>
      <c r="CK34" s="615"/>
      <c r="CL34" s="615"/>
      <c r="CM34" s="615"/>
      <c r="CN34" s="213"/>
      <c r="CO34" s="614">
        <f>IF(CQ34="","",MAX(C34:D43,U34:V43,AM34:AN43,BE34:BF43,BW34:BX43)+1)</f>
        <v>14</v>
      </c>
      <c r="CP34" s="614"/>
      <c r="CQ34" s="615" t="str">
        <f>IF('各会計、関係団体の財政状況及び健全化判断比率'!BS7="","",'各会計、関係団体の財政状況及び健全化判断比率'!BS7)</f>
        <v>果樹公園あしがくぼ</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6</v>
      </c>
      <c r="BF35" s="614"/>
      <c r="BG35" s="615" t="str">
        <f>IF('各会計、関係団体の財政状況及び健全化判断比率'!B32="","",'各会計、関係団体の財政状況及び健全化判断比率'!B32)</f>
        <v>浄化槽設置管理事業特別会計</v>
      </c>
      <c r="BH35" s="615"/>
      <c r="BI35" s="615"/>
      <c r="BJ35" s="615"/>
      <c r="BK35" s="615"/>
      <c r="BL35" s="615"/>
      <c r="BM35" s="615"/>
      <c r="BN35" s="615"/>
      <c r="BO35" s="615"/>
      <c r="BP35" s="615"/>
      <c r="BQ35" s="615"/>
      <c r="BR35" s="615"/>
      <c r="BS35" s="615"/>
      <c r="BT35" s="615"/>
      <c r="BU35" s="615"/>
      <c r="BV35" s="213"/>
      <c r="BW35" s="614">
        <f t="shared" ref="BW35:BW43" si="2">IF(BY35="","",BW34+1)</f>
        <v>8</v>
      </c>
      <c r="BX35" s="614"/>
      <c r="BY35" s="615" t="str">
        <f>IF('各会計、関係団体の財政状況及び健全化判断比率'!B69="","",'各会計、関係団体の財政状況及び健全化判断比率'!B69)</f>
        <v>秩父広域市町村圏組合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9</v>
      </c>
      <c r="BX36" s="614"/>
      <c r="BY36" s="615" t="str">
        <f>IF('各会計、関係団体の財政状況及び健全化判断比率'!B70="","",'各会計、関係団体の財政状況及び健全化判断比率'!B70)</f>
        <v>埼玉県後期高齢者医療広域連合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10</v>
      </c>
      <c r="BX37" s="614"/>
      <c r="BY37" s="615" t="str">
        <f>IF('各会計、関係団体の財政状況及び健全化判断比率'!B71="","",'各会計、関係団体の財政状況及び健全化判断比率'!B71)</f>
        <v>埼玉県後期高齢者医療広域連合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11</v>
      </c>
      <c r="BX38" s="614"/>
      <c r="BY38" s="615" t="str">
        <f>IF('各会計、関係団体の財政状況及び健全化判断比率'!B72="","",'各会計、関係団体の財政状況及び健全化判断比率'!B72)</f>
        <v>埼玉県市町村総合事務組合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12</v>
      </c>
      <c r="BX39" s="614"/>
      <c r="BY39" s="615" t="str">
        <f>IF('各会計、関係団体の財政状況及び健全化判断比率'!B73="","",'各会計、関係団体の財政状況及び健全化判断比率'!B73)</f>
        <v>埼玉県市町村総合事務組合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13</v>
      </c>
      <c r="BX40" s="614"/>
      <c r="BY40" s="615" t="str">
        <f>IF('各会計、関係団体の財政状況及び健全化判断比率'!B74="","",'各会計、関係団体の財政状況及び健全化判断比率'!B74)</f>
        <v>彩の国さいたま人づくり広域連合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l4njNM5+tUDHwN1y39fcm7iakTuHYWotJxyI4Y15FIx4b+iWLjHd0WFgF+R0fO5P27iGTo7uqKoRYN+Tlhypw==" saltValue="0oHvrs4YKFr8arUD/GVFZ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1" sqref="B1:DI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06" t="s">
        <v>547</v>
      </c>
      <c r="D34" s="1206"/>
      <c r="E34" s="1207"/>
      <c r="F34" s="32">
        <v>3.46</v>
      </c>
      <c r="G34" s="33">
        <v>4.1100000000000003</v>
      </c>
      <c r="H34" s="33">
        <v>5.87</v>
      </c>
      <c r="I34" s="33">
        <v>6.88</v>
      </c>
      <c r="J34" s="34">
        <v>6.74</v>
      </c>
      <c r="K34" s="22"/>
      <c r="L34" s="22"/>
      <c r="M34" s="22"/>
      <c r="N34" s="22"/>
      <c r="O34" s="22"/>
      <c r="P34" s="22"/>
    </row>
    <row r="35" spans="1:16" ht="39" customHeight="1" x14ac:dyDescent="0.15">
      <c r="A35" s="22"/>
      <c r="B35" s="35"/>
      <c r="C35" s="1200" t="s">
        <v>548</v>
      </c>
      <c r="D35" s="1201"/>
      <c r="E35" s="1202"/>
      <c r="F35" s="36">
        <v>9.6999999999999993</v>
      </c>
      <c r="G35" s="37">
        <v>6.84</v>
      </c>
      <c r="H35" s="37">
        <v>6.86</v>
      </c>
      <c r="I35" s="37">
        <v>8.3699999999999992</v>
      </c>
      <c r="J35" s="38">
        <v>6.17</v>
      </c>
      <c r="K35" s="22"/>
      <c r="L35" s="22"/>
      <c r="M35" s="22"/>
      <c r="N35" s="22"/>
      <c r="O35" s="22"/>
      <c r="P35" s="22"/>
    </row>
    <row r="36" spans="1:16" ht="39" customHeight="1" x14ac:dyDescent="0.15">
      <c r="A36" s="22"/>
      <c r="B36" s="35"/>
      <c r="C36" s="1200" t="s">
        <v>549</v>
      </c>
      <c r="D36" s="1201"/>
      <c r="E36" s="1202"/>
      <c r="F36" s="36">
        <v>0.67</v>
      </c>
      <c r="G36" s="37">
        <v>2.67</v>
      </c>
      <c r="H36" s="37">
        <v>2.31</v>
      </c>
      <c r="I36" s="37">
        <v>1.94</v>
      </c>
      <c r="J36" s="38">
        <v>1.73</v>
      </c>
      <c r="K36" s="22"/>
      <c r="L36" s="22"/>
      <c r="M36" s="22"/>
      <c r="N36" s="22"/>
      <c r="O36" s="22"/>
      <c r="P36" s="22"/>
    </row>
    <row r="37" spans="1:16" ht="39" customHeight="1" x14ac:dyDescent="0.15">
      <c r="A37" s="22"/>
      <c r="B37" s="35"/>
      <c r="C37" s="1200" t="s">
        <v>550</v>
      </c>
      <c r="D37" s="1201"/>
      <c r="E37" s="1202"/>
      <c r="F37" s="36">
        <v>0.48</v>
      </c>
      <c r="G37" s="37">
        <v>0.59</v>
      </c>
      <c r="H37" s="37">
        <v>0.72</v>
      </c>
      <c r="I37" s="37">
        <v>0.48</v>
      </c>
      <c r="J37" s="38">
        <v>0.55000000000000004</v>
      </c>
      <c r="K37" s="22"/>
      <c r="L37" s="22"/>
      <c r="M37" s="22"/>
      <c r="N37" s="22"/>
      <c r="O37" s="22"/>
      <c r="P37" s="22"/>
    </row>
    <row r="38" spans="1:16" ht="39" customHeight="1" x14ac:dyDescent="0.15">
      <c r="A38" s="22"/>
      <c r="B38" s="35"/>
      <c r="C38" s="1200" t="s">
        <v>551</v>
      </c>
      <c r="D38" s="1201"/>
      <c r="E38" s="1202"/>
      <c r="F38" s="36">
        <v>0.23</v>
      </c>
      <c r="G38" s="37">
        <v>0.09</v>
      </c>
      <c r="H38" s="37">
        <v>0.16</v>
      </c>
      <c r="I38" s="37">
        <v>0.12</v>
      </c>
      <c r="J38" s="38">
        <v>0.13</v>
      </c>
      <c r="K38" s="22"/>
      <c r="L38" s="22"/>
      <c r="M38" s="22"/>
      <c r="N38" s="22"/>
      <c r="O38" s="22"/>
      <c r="P38" s="22"/>
    </row>
    <row r="39" spans="1:16" ht="39" customHeight="1" x14ac:dyDescent="0.15">
      <c r="A39" s="22"/>
      <c r="B39" s="35"/>
      <c r="C39" s="1200" t="s">
        <v>552</v>
      </c>
      <c r="D39" s="1201"/>
      <c r="E39" s="1202"/>
      <c r="F39" s="36">
        <v>0.01</v>
      </c>
      <c r="G39" s="37">
        <v>0.02</v>
      </c>
      <c r="H39" s="37">
        <v>0.01</v>
      </c>
      <c r="I39" s="37">
        <v>0.03</v>
      </c>
      <c r="J39" s="38">
        <v>0.02</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553</v>
      </c>
      <c r="D42" s="1201"/>
      <c r="E42" s="1202"/>
      <c r="F42" s="36" t="s">
        <v>498</v>
      </c>
      <c r="G42" s="37" t="s">
        <v>498</v>
      </c>
      <c r="H42" s="37" t="s">
        <v>498</v>
      </c>
      <c r="I42" s="37" t="s">
        <v>498</v>
      </c>
      <c r="J42" s="38" t="s">
        <v>498</v>
      </c>
      <c r="K42" s="22"/>
      <c r="L42" s="22"/>
      <c r="M42" s="22"/>
      <c r="N42" s="22"/>
      <c r="O42" s="22"/>
      <c r="P42" s="22"/>
    </row>
    <row r="43" spans="1:16" ht="39" customHeight="1" thickBot="1" x14ac:dyDescent="0.2">
      <c r="A43" s="22"/>
      <c r="B43" s="40"/>
      <c r="C43" s="1203" t="s">
        <v>554</v>
      </c>
      <c r="D43" s="1204"/>
      <c r="E43" s="1205"/>
      <c r="F43" s="41">
        <v>8.93</v>
      </c>
      <c r="G43" s="42">
        <v>8.7100000000000009</v>
      </c>
      <c r="H43" s="42" t="s">
        <v>498</v>
      </c>
      <c r="I43" s="42" t="s">
        <v>498</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HtzSnzNQvc7IgYhYa22mQf8SocdepDJupDNJwAsiab6jfsn4kvSrzxuDD+OvnOLE326JQhOyq25bPaXSOsFg==" saltValue="Dv4fOQ9+ufVu1eaNX517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R54" sqref="R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294</v>
      </c>
      <c r="L45" s="60">
        <v>279</v>
      </c>
      <c r="M45" s="60">
        <v>295</v>
      </c>
      <c r="N45" s="60">
        <v>293</v>
      </c>
      <c r="O45" s="61">
        <v>291</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498</v>
      </c>
      <c r="L46" s="64" t="s">
        <v>498</v>
      </c>
      <c r="M46" s="64" t="s">
        <v>498</v>
      </c>
      <c r="N46" s="64" t="s">
        <v>498</v>
      </c>
      <c r="O46" s="65" t="s">
        <v>498</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498</v>
      </c>
      <c r="L47" s="64" t="s">
        <v>498</v>
      </c>
      <c r="M47" s="64" t="s">
        <v>498</v>
      </c>
      <c r="N47" s="64" t="s">
        <v>498</v>
      </c>
      <c r="O47" s="65" t="s">
        <v>498</v>
      </c>
      <c r="P47" s="48"/>
      <c r="Q47" s="48"/>
      <c r="R47" s="48"/>
      <c r="S47" s="48"/>
      <c r="T47" s="48"/>
      <c r="U47" s="48"/>
    </row>
    <row r="48" spans="1:21" ht="30.75" customHeight="1" x14ac:dyDescent="0.15">
      <c r="A48" s="48"/>
      <c r="B48" s="1210"/>
      <c r="C48" s="1211"/>
      <c r="D48" s="62"/>
      <c r="E48" s="1216" t="s">
        <v>15</v>
      </c>
      <c r="F48" s="1216"/>
      <c r="G48" s="1216"/>
      <c r="H48" s="1216"/>
      <c r="I48" s="1216"/>
      <c r="J48" s="1217"/>
      <c r="K48" s="63">
        <v>84</v>
      </c>
      <c r="L48" s="64">
        <v>86</v>
      </c>
      <c r="M48" s="64">
        <v>77</v>
      </c>
      <c r="N48" s="64">
        <v>77</v>
      </c>
      <c r="O48" s="65">
        <v>78</v>
      </c>
      <c r="P48" s="48"/>
      <c r="Q48" s="48"/>
      <c r="R48" s="48"/>
      <c r="S48" s="48"/>
      <c r="T48" s="48"/>
      <c r="U48" s="48"/>
    </row>
    <row r="49" spans="1:21" ht="30.75" customHeight="1" x14ac:dyDescent="0.15">
      <c r="A49" s="48"/>
      <c r="B49" s="1210"/>
      <c r="C49" s="1211"/>
      <c r="D49" s="62"/>
      <c r="E49" s="1216" t="s">
        <v>16</v>
      </c>
      <c r="F49" s="1216"/>
      <c r="G49" s="1216"/>
      <c r="H49" s="1216"/>
      <c r="I49" s="1216"/>
      <c r="J49" s="1217"/>
      <c r="K49" s="63">
        <v>7</v>
      </c>
      <c r="L49" s="64">
        <v>14</v>
      </c>
      <c r="M49" s="64">
        <v>30</v>
      </c>
      <c r="N49" s="64">
        <v>33</v>
      </c>
      <c r="O49" s="65">
        <v>33</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498</v>
      </c>
      <c r="L50" s="64" t="s">
        <v>498</v>
      </c>
      <c r="M50" s="64" t="s">
        <v>498</v>
      </c>
      <c r="N50" s="64" t="s">
        <v>498</v>
      </c>
      <c r="O50" s="65" t="s">
        <v>498</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498</v>
      </c>
      <c r="L51" s="64" t="s">
        <v>498</v>
      </c>
      <c r="M51" s="64" t="s">
        <v>498</v>
      </c>
      <c r="N51" s="64" t="s">
        <v>498</v>
      </c>
      <c r="O51" s="65" t="s">
        <v>498</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238</v>
      </c>
      <c r="L52" s="64">
        <v>233</v>
      </c>
      <c r="M52" s="64">
        <v>238</v>
      </c>
      <c r="N52" s="64">
        <v>248</v>
      </c>
      <c r="O52" s="65">
        <v>255</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147</v>
      </c>
      <c r="L53" s="69">
        <v>146</v>
      </c>
      <c r="M53" s="69">
        <v>164</v>
      </c>
      <c r="N53" s="69">
        <v>155</v>
      </c>
      <c r="O53" s="70">
        <v>147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555</v>
      </c>
      <c r="L56" s="80" t="s">
        <v>556</v>
      </c>
      <c r="M56" s="80" t="s">
        <v>557</v>
      </c>
      <c r="N56" s="80" t="s">
        <v>558</v>
      </c>
      <c r="O56" s="81" t="s">
        <v>559</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498</v>
      </c>
      <c r="L57" s="83" t="s">
        <v>498</v>
      </c>
      <c r="M57" s="83" t="s">
        <v>498</v>
      </c>
      <c r="N57" s="83" t="s">
        <v>498</v>
      </c>
      <c r="O57" s="84" t="s">
        <v>498</v>
      </c>
    </row>
    <row r="58" spans="1:21" ht="31.5" customHeight="1" thickBot="1" x14ac:dyDescent="0.2">
      <c r="B58" s="1226"/>
      <c r="C58" s="1227"/>
      <c r="D58" s="1231" t="s">
        <v>27</v>
      </c>
      <c r="E58" s="1232"/>
      <c r="F58" s="1232"/>
      <c r="G58" s="1232"/>
      <c r="H58" s="1232"/>
      <c r="I58" s="1232"/>
      <c r="J58" s="1233"/>
      <c r="K58" s="85" t="s">
        <v>498</v>
      </c>
      <c r="L58" s="86" t="s">
        <v>498</v>
      </c>
      <c r="M58" s="86" t="s">
        <v>498</v>
      </c>
      <c r="N58" s="86" t="s">
        <v>498</v>
      </c>
      <c r="O58" s="87" t="s">
        <v>498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C4132BQdj94RrJzDzhnXZfPHcHDRtvet8FvL05cbLnIDWwSrjtdg9aX2QM4s6rmgslC/HUKrLiGPSR++2Sp+g==" saltValue="75MxCY9FwMBTwSmYxoku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B1" sqref="B1:DI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540</v>
      </c>
      <c r="J40" s="99" t="s">
        <v>541</v>
      </c>
      <c r="K40" s="99" t="s">
        <v>542</v>
      </c>
      <c r="L40" s="99" t="s">
        <v>543</v>
      </c>
      <c r="M40" s="100" t="s">
        <v>544</v>
      </c>
    </row>
    <row r="41" spans="2:13" ht="27.75" customHeight="1" x14ac:dyDescent="0.15">
      <c r="B41" s="1234" t="s">
        <v>30</v>
      </c>
      <c r="C41" s="1235"/>
      <c r="D41" s="101"/>
      <c r="E41" s="1240" t="s">
        <v>31</v>
      </c>
      <c r="F41" s="1240"/>
      <c r="G41" s="1240"/>
      <c r="H41" s="1241"/>
      <c r="I41" s="102">
        <v>3084</v>
      </c>
      <c r="J41" s="103">
        <v>3157</v>
      </c>
      <c r="K41" s="103">
        <v>3181</v>
      </c>
      <c r="L41" s="103">
        <v>3126</v>
      </c>
      <c r="M41" s="104">
        <v>3107</v>
      </c>
    </row>
    <row r="42" spans="2:13" ht="27.75" customHeight="1" x14ac:dyDescent="0.15">
      <c r="B42" s="1236"/>
      <c r="C42" s="1237"/>
      <c r="D42" s="105"/>
      <c r="E42" s="1242" t="s">
        <v>32</v>
      </c>
      <c r="F42" s="1242"/>
      <c r="G42" s="1242"/>
      <c r="H42" s="1243"/>
      <c r="I42" s="106" t="s">
        <v>498</v>
      </c>
      <c r="J42" s="107" t="s">
        <v>498</v>
      </c>
      <c r="K42" s="107" t="s">
        <v>498</v>
      </c>
      <c r="L42" s="107" t="s">
        <v>498</v>
      </c>
      <c r="M42" s="108" t="s">
        <v>498</v>
      </c>
    </row>
    <row r="43" spans="2:13" ht="27.75" customHeight="1" x14ac:dyDescent="0.15">
      <c r="B43" s="1236"/>
      <c r="C43" s="1237"/>
      <c r="D43" s="105"/>
      <c r="E43" s="1242" t="s">
        <v>33</v>
      </c>
      <c r="F43" s="1242"/>
      <c r="G43" s="1242"/>
      <c r="H43" s="1243"/>
      <c r="I43" s="106">
        <v>1480</v>
      </c>
      <c r="J43" s="107">
        <v>1497</v>
      </c>
      <c r="K43" s="107">
        <v>1291</v>
      </c>
      <c r="L43" s="107">
        <v>1277</v>
      </c>
      <c r="M43" s="108">
        <v>1254</v>
      </c>
    </row>
    <row r="44" spans="2:13" ht="27.75" customHeight="1" x14ac:dyDescent="0.15">
      <c r="B44" s="1236"/>
      <c r="C44" s="1237"/>
      <c r="D44" s="105"/>
      <c r="E44" s="1242" t="s">
        <v>34</v>
      </c>
      <c r="F44" s="1242"/>
      <c r="G44" s="1242"/>
      <c r="H44" s="1243"/>
      <c r="I44" s="106">
        <v>190</v>
      </c>
      <c r="J44" s="107">
        <v>218</v>
      </c>
      <c r="K44" s="107">
        <v>288</v>
      </c>
      <c r="L44" s="107">
        <v>268</v>
      </c>
      <c r="M44" s="108">
        <v>292</v>
      </c>
    </row>
    <row r="45" spans="2:13" ht="27.75" customHeight="1" x14ac:dyDescent="0.15">
      <c r="B45" s="1236"/>
      <c r="C45" s="1237"/>
      <c r="D45" s="105"/>
      <c r="E45" s="1242" t="s">
        <v>35</v>
      </c>
      <c r="F45" s="1242"/>
      <c r="G45" s="1242"/>
      <c r="H45" s="1243"/>
      <c r="I45" s="106">
        <v>718</v>
      </c>
      <c r="J45" s="107">
        <v>675</v>
      </c>
      <c r="K45" s="107">
        <v>726</v>
      </c>
      <c r="L45" s="107">
        <v>719</v>
      </c>
      <c r="M45" s="108">
        <v>698</v>
      </c>
    </row>
    <row r="46" spans="2:13" ht="27.75" customHeight="1" x14ac:dyDescent="0.15">
      <c r="B46" s="1236"/>
      <c r="C46" s="1237"/>
      <c r="D46" s="109"/>
      <c r="E46" s="1242" t="s">
        <v>36</v>
      </c>
      <c r="F46" s="1242"/>
      <c r="G46" s="1242"/>
      <c r="H46" s="1243"/>
      <c r="I46" s="106" t="s">
        <v>498</v>
      </c>
      <c r="J46" s="107" t="s">
        <v>498</v>
      </c>
      <c r="K46" s="107" t="s">
        <v>498</v>
      </c>
      <c r="L46" s="107" t="s">
        <v>498</v>
      </c>
      <c r="M46" s="108" t="s">
        <v>498</v>
      </c>
    </row>
    <row r="47" spans="2:13" ht="27.75" customHeight="1" x14ac:dyDescent="0.15">
      <c r="B47" s="1236"/>
      <c r="C47" s="1237"/>
      <c r="D47" s="110"/>
      <c r="E47" s="1244" t="s">
        <v>37</v>
      </c>
      <c r="F47" s="1245"/>
      <c r="G47" s="1245"/>
      <c r="H47" s="1246"/>
      <c r="I47" s="106" t="s">
        <v>498</v>
      </c>
      <c r="J47" s="107" t="s">
        <v>498</v>
      </c>
      <c r="K47" s="107" t="s">
        <v>498</v>
      </c>
      <c r="L47" s="107" t="s">
        <v>498</v>
      </c>
      <c r="M47" s="108" t="s">
        <v>498</v>
      </c>
    </row>
    <row r="48" spans="2:13" ht="27.75" customHeight="1" x14ac:dyDescent="0.15">
      <c r="B48" s="1236"/>
      <c r="C48" s="1237"/>
      <c r="D48" s="105"/>
      <c r="E48" s="1242" t="s">
        <v>38</v>
      </c>
      <c r="F48" s="1242"/>
      <c r="G48" s="1242"/>
      <c r="H48" s="1243"/>
      <c r="I48" s="106" t="s">
        <v>498</v>
      </c>
      <c r="J48" s="107" t="s">
        <v>498</v>
      </c>
      <c r="K48" s="107" t="s">
        <v>498</v>
      </c>
      <c r="L48" s="107" t="s">
        <v>498</v>
      </c>
      <c r="M48" s="108" t="s">
        <v>498</v>
      </c>
    </row>
    <row r="49" spans="2:13" ht="27.75" customHeight="1" x14ac:dyDescent="0.15">
      <c r="B49" s="1238"/>
      <c r="C49" s="1239"/>
      <c r="D49" s="105"/>
      <c r="E49" s="1242" t="s">
        <v>39</v>
      </c>
      <c r="F49" s="1242"/>
      <c r="G49" s="1242"/>
      <c r="H49" s="1243"/>
      <c r="I49" s="106" t="s">
        <v>498</v>
      </c>
      <c r="J49" s="107" t="s">
        <v>498</v>
      </c>
      <c r="K49" s="107" t="s">
        <v>498</v>
      </c>
      <c r="L49" s="107" t="s">
        <v>498</v>
      </c>
      <c r="M49" s="108" t="s">
        <v>498</v>
      </c>
    </row>
    <row r="50" spans="2:13" ht="27.75" customHeight="1" x14ac:dyDescent="0.15">
      <c r="B50" s="1247" t="s">
        <v>40</v>
      </c>
      <c r="C50" s="1248"/>
      <c r="D50" s="111"/>
      <c r="E50" s="1242" t="s">
        <v>41</v>
      </c>
      <c r="F50" s="1242"/>
      <c r="G50" s="1242"/>
      <c r="H50" s="1243"/>
      <c r="I50" s="106">
        <v>1115</v>
      </c>
      <c r="J50" s="107">
        <v>1313</v>
      </c>
      <c r="K50" s="107">
        <v>1341</v>
      </c>
      <c r="L50" s="107">
        <v>1343</v>
      </c>
      <c r="M50" s="108">
        <v>1417</v>
      </c>
    </row>
    <row r="51" spans="2:13" ht="27.75" customHeight="1" x14ac:dyDescent="0.15">
      <c r="B51" s="1236"/>
      <c r="C51" s="1237"/>
      <c r="D51" s="105"/>
      <c r="E51" s="1242" t="s">
        <v>42</v>
      </c>
      <c r="F51" s="1242"/>
      <c r="G51" s="1242"/>
      <c r="H51" s="1243"/>
      <c r="I51" s="106" t="s">
        <v>498</v>
      </c>
      <c r="J51" s="107" t="s">
        <v>498</v>
      </c>
      <c r="K51" s="107" t="s">
        <v>498</v>
      </c>
      <c r="L51" s="107" t="s">
        <v>498</v>
      </c>
      <c r="M51" s="108" t="s">
        <v>498</v>
      </c>
    </row>
    <row r="52" spans="2:13" ht="27.75" customHeight="1" x14ac:dyDescent="0.15">
      <c r="B52" s="1238"/>
      <c r="C52" s="1239"/>
      <c r="D52" s="105"/>
      <c r="E52" s="1242" t="s">
        <v>43</v>
      </c>
      <c r="F52" s="1242"/>
      <c r="G52" s="1242"/>
      <c r="H52" s="1243"/>
      <c r="I52" s="106">
        <v>3125</v>
      </c>
      <c r="J52" s="107">
        <v>3192</v>
      </c>
      <c r="K52" s="107">
        <v>3187</v>
      </c>
      <c r="L52" s="107">
        <v>3161</v>
      </c>
      <c r="M52" s="108">
        <v>3143</v>
      </c>
    </row>
    <row r="53" spans="2:13" ht="27.75" customHeight="1" thickBot="1" x14ac:dyDescent="0.2">
      <c r="B53" s="1249" t="s">
        <v>44</v>
      </c>
      <c r="C53" s="1250"/>
      <c r="D53" s="112"/>
      <c r="E53" s="1251" t="s">
        <v>45</v>
      </c>
      <c r="F53" s="1251"/>
      <c r="G53" s="1251"/>
      <c r="H53" s="1252"/>
      <c r="I53" s="113">
        <v>1231</v>
      </c>
      <c r="J53" s="114">
        <v>1041</v>
      </c>
      <c r="K53" s="114">
        <v>958</v>
      </c>
      <c r="L53" s="114">
        <v>886</v>
      </c>
      <c r="M53" s="115">
        <v>791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Yg7LodkeEHMSdHfKhqFP2XeHks7aoPJgf6bmfDK+Gux1dZX11jVJD441wADFqEb5zpErWysYV5lbgNTbiyp9Q==" saltValue="lrm2YjW8FmbQ7lyYEH+D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B1" sqref="B1:DI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542</v>
      </c>
      <c r="G54" s="124" t="s">
        <v>543</v>
      </c>
      <c r="H54" s="125" t="s">
        <v>544</v>
      </c>
    </row>
    <row r="55" spans="2:8" ht="52.5" customHeight="1" x14ac:dyDescent="0.15">
      <c r="B55" s="126"/>
      <c r="C55" s="1261" t="s">
        <v>48</v>
      </c>
      <c r="D55" s="1261"/>
      <c r="E55" s="1262"/>
      <c r="F55" s="127">
        <v>993</v>
      </c>
      <c r="G55" s="127">
        <v>993</v>
      </c>
      <c r="H55" s="128">
        <v>1055</v>
      </c>
    </row>
    <row r="56" spans="2:8" ht="52.5" customHeight="1" x14ac:dyDescent="0.15">
      <c r="B56" s="129"/>
      <c r="C56" s="1263" t="s">
        <v>49</v>
      </c>
      <c r="D56" s="1263"/>
      <c r="E56" s="1264"/>
      <c r="F56" s="130">
        <v>44</v>
      </c>
      <c r="G56" s="130">
        <v>49</v>
      </c>
      <c r="H56" s="131">
        <v>54</v>
      </c>
    </row>
    <row r="57" spans="2:8" ht="53.25" customHeight="1" x14ac:dyDescent="0.15">
      <c r="B57" s="129"/>
      <c r="C57" s="1265" t="s">
        <v>50</v>
      </c>
      <c r="D57" s="1265"/>
      <c r="E57" s="1266"/>
      <c r="F57" s="132">
        <v>67</v>
      </c>
      <c r="G57" s="132">
        <v>65</v>
      </c>
      <c r="H57" s="133">
        <v>61</v>
      </c>
    </row>
    <row r="58" spans="2:8" ht="45.75" customHeight="1" x14ac:dyDescent="0.15">
      <c r="B58" s="134"/>
      <c r="C58" s="1253" t="s">
        <v>571</v>
      </c>
      <c r="D58" s="1254"/>
      <c r="E58" s="1255"/>
      <c r="F58" s="135">
        <v>47</v>
      </c>
      <c r="G58" s="135">
        <v>43.7</v>
      </c>
      <c r="H58" s="136">
        <v>41</v>
      </c>
    </row>
    <row r="59" spans="2:8" ht="45.75" customHeight="1" x14ac:dyDescent="0.15">
      <c r="B59" s="134"/>
      <c r="C59" s="1253" t="s">
        <v>572</v>
      </c>
      <c r="D59" s="1254"/>
      <c r="E59" s="1255"/>
      <c r="F59" s="135">
        <v>15</v>
      </c>
      <c r="G59" s="135">
        <v>12.09</v>
      </c>
      <c r="H59" s="136">
        <v>11</v>
      </c>
    </row>
    <row r="60" spans="2:8" ht="45.75" customHeight="1" x14ac:dyDescent="0.15">
      <c r="B60" s="134"/>
      <c r="C60" s="1253" t="s">
        <v>573</v>
      </c>
      <c r="D60" s="1254"/>
      <c r="E60" s="1255"/>
      <c r="F60" s="135">
        <v>4</v>
      </c>
      <c r="G60" s="135">
        <v>7.327</v>
      </c>
      <c r="H60" s="136">
        <v>8</v>
      </c>
    </row>
    <row r="61" spans="2:8" ht="45.75" customHeight="1" x14ac:dyDescent="0.15">
      <c r="B61" s="134"/>
      <c r="C61" s="1253" t="s">
        <v>574</v>
      </c>
      <c r="D61" s="1254"/>
      <c r="E61" s="1255"/>
      <c r="F61" s="135">
        <v>1</v>
      </c>
      <c r="G61" s="135">
        <v>1</v>
      </c>
      <c r="H61" s="136">
        <v>1</v>
      </c>
    </row>
    <row r="62" spans="2:8" ht="45.75" customHeight="1" thickBot="1" x14ac:dyDescent="0.2">
      <c r="B62" s="137"/>
      <c r="C62" s="1256" t="s">
        <v>575</v>
      </c>
      <c r="D62" s="1257"/>
      <c r="E62" s="1258"/>
      <c r="F62" s="138">
        <v>0.33400000000000002</v>
      </c>
      <c r="G62" s="138">
        <v>0.39200000000000002</v>
      </c>
      <c r="H62" s="139">
        <v>0</v>
      </c>
    </row>
    <row r="63" spans="2:8" ht="52.5" customHeight="1" thickBot="1" x14ac:dyDescent="0.2">
      <c r="B63" s="140"/>
      <c r="C63" s="1259" t="s">
        <v>51</v>
      </c>
      <c r="D63" s="1259"/>
      <c r="E63" s="1260"/>
      <c r="F63" s="141">
        <v>1104</v>
      </c>
      <c r="G63" s="141">
        <v>1106</v>
      </c>
      <c r="H63" s="142">
        <v>1169</v>
      </c>
    </row>
    <row r="64" spans="2:8" ht="15" customHeight="1" x14ac:dyDescent="0.15"/>
    <row r="65" ht="0" hidden="1" customHeight="1" x14ac:dyDescent="0.15"/>
    <row r="66" ht="0" hidden="1" customHeight="1" x14ac:dyDescent="0.15"/>
  </sheetData>
  <sheetProtection algorithmName="SHA-512" hashValue="a9i/D41lbNB7svdZZ6d81Ls77wJSVYBRVll20CbpWNLcirWsxcnB7b/4mafXTeXs/jebbR13YiqiwhI3xXaQVw==" saltValue="ww+cV2ZzGxewpi7wfrml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537</v>
      </c>
      <c r="G2" s="156"/>
      <c r="H2" s="157"/>
    </row>
    <row r="3" spans="1:8" x14ac:dyDescent="0.15">
      <c r="A3" s="153" t="s">
        <v>530</v>
      </c>
      <c r="B3" s="158"/>
      <c r="C3" s="159"/>
      <c r="D3" s="160">
        <v>72433</v>
      </c>
      <c r="E3" s="161"/>
      <c r="F3" s="162">
        <v>119685</v>
      </c>
      <c r="G3" s="163"/>
      <c r="H3" s="164"/>
    </row>
    <row r="4" spans="1:8" x14ac:dyDescent="0.15">
      <c r="A4" s="165"/>
      <c r="B4" s="166"/>
      <c r="C4" s="167"/>
      <c r="D4" s="168">
        <v>40581</v>
      </c>
      <c r="E4" s="169"/>
      <c r="F4" s="170">
        <v>68464</v>
      </c>
      <c r="G4" s="171"/>
      <c r="H4" s="172"/>
    </row>
    <row r="5" spans="1:8" x14ac:dyDescent="0.15">
      <c r="A5" s="153" t="s">
        <v>532</v>
      </c>
      <c r="B5" s="158"/>
      <c r="C5" s="159"/>
      <c r="D5" s="160">
        <v>43541</v>
      </c>
      <c r="E5" s="161"/>
      <c r="F5" s="162">
        <v>109920</v>
      </c>
      <c r="G5" s="163"/>
      <c r="H5" s="164"/>
    </row>
    <row r="6" spans="1:8" x14ac:dyDescent="0.15">
      <c r="A6" s="165"/>
      <c r="B6" s="166"/>
      <c r="C6" s="167"/>
      <c r="D6" s="168">
        <v>15023</v>
      </c>
      <c r="E6" s="169"/>
      <c r="F6" s="170">
        <v>62739</v>
      </c>
      <c r="G6" s="171"/>
      <c r="H6" s="172"/>
    </row>
    <row r="7" spans="1:8" x14ac:dyDescent="0.15">
      <c r="A7" s="153" t="s">
        <v>533</v>
      </c>
      <c r="B7" s="158"/>
      <c r="C7" s="159"/>
      <c r="D7" s="160">
        <v>60963</v>
      </c>
      <c r="E7" s="161"/>
      <c r="F7" s="162">
        <v>119882</v>
      </c>
      <c r="G7" s="163"/>
      <c r="H7" s="164"/>
    </row>
    <row r="8" spans="1:8" x14ac:dyDescent="0.15">
      <c r="A8" s="165"/>
      <c r="B8" s="166"/>
      <c r="C8" s="167"/>
      <c r="D8" s="168">
        <v>11024</v>
      </c>
      <c r="E8" s="169"/>
      <c r="F8" s="170">
        <v>66481</v>
      </c>
      <c r="G8" s="171"/>
      <c r="H8" s="172"/>
    </row>
    <row r="9" spans="1:8" x14ac:dyDescent="0.15">
      <c r="A9" s="153" t="s">
        <v>534</v>
      </c>
      <c r="B9" s="158"/>
      <c r="C9" s="159"/>
      <c r="D9" s="160">
        <v>35012</v>
      </c>
      <c r="E9" s="161"/>
      <c r="F9" s="162">
        <v>116162</v>
      </c>
      <c r="G9" s="163"/>
      <c r="H9" s="164"/>
    </row>
    <row r="10" spans="1:8" x14ac:dyDescent="0.15">
      <c r="A10" s="165"/>
      <c r="B10" s="166"/>
      <c r="C10" s="167"/>
      <c r="D10" s="168">
        <v>13808</v>
      </c>
      <c r="E10" s="169"/>
      <c r="F10" s="170">
        <v>61562</v>
      </c>
      <c r="G10" s="171"/>
      <c r="H10" s="172"/>
    </row>
    <row r="11" spans="1:8" x14ac:dyDescent="0.15">
      <c r="A11" s="153" t="s">
        <v>535</v>
      </c>
      <c r="B11" s="158"/>
      <c r="C11" s="159"/>
      <c r="D11" s="160">
        <v>21992</v>
      </c>
      <c r="E11" s="161"/>
      <c r="F11" s="162">
        <v>121449</v>
      </c>
      <c r="G11" s="163"/>
      <c r="H11" s="164"/>
    </row>
    <row r="12" spans="1:8" x14ac:dyDescent="0.15">
      <c r="A12" s="165"/>
      <c r="B12" s="166"/>
      <c r="C12" s="173"/>
      <c r="D12" s="168">
        <v>8590</v>
      </c>
      <c r="E12" s="169"/>
      <c r="F12" s="170">
        <v>62922</v>
      </c>
      <c r="G12" s="171"/>
      <c r="H12" s="172"/>
    </row>
    <row r="13" spans="1:8" x14ac:dyDescent="0.15">
      <c r="A13" s="153"/>
      <c r="B13" s="158"/>
      <c r="C13" s="174"/>
      <c r="D13" s="175">
        <v>46788</v>
      </c>
      <c r="E13" s="176"/>
      <c r="F13" s="177">
        <v>117420</v>
      </c>
      <c r="G13" s="178"/>
      <c r="H13" s="164"/>
    </row>
    <row r="14" spans="1:8" x14ac:dyDescent="0.15">
      <c r="A14" s="165"/>
      <c r="B14" s="166"/>
      <c r="C14" s="167"/>
      <c r="D14" s="168">
        <v>17805</v>
      </c>
      <c r="E14" s="169"/>
      <c r="F14" s="170">
        <v>64434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9.6999999999999993</v>
      </c>
      <c r="C19" s="179">
        <f>ROUND(VALUE(SUBSTITUTE(実質収支比率等に係る経年分析!G$48,"▲","-")),2)</f>
        <v>6.85</v>
      </c>
      <c r="D19" s="179">
        <f>ROUND(VALUE(SUBSTITUTE(実質収支比率等に係る経年分析!H$48,"▲","-")),2)</f>
        <v>6.87</v>
      </c>
      <c r="E19" s="179">
        <f>ROUND(VALUE(SUBSTITUTE(実質収支比率等に係る経年分析!I$48,"▲","-")),2)</f>
        <v>8.3800000000000008</v>
      </c>
      <c r="F19" s="179">
        <f>ROUND(VALUE(SUBSTITUTE(実質収支比率等に係る経年分析!J$48,"▲","-")),2)</f>
        <v>6.18</v>
      </c>
    </row>
    <row r="20" spans="1:11" x14ac:dyDescent="0.15">
      <c r="A20" s="179" t="s">
        <v>55</v>
      </c>
      <c r="B20" s="179">
        <f>ROUND(VALUE(SUBSTITUTE(実質収支比率等に係る経年分析!F$47,"▲","-")),2)</f>
        <v>35.950000000000003</v>
      </c>
      <c r="C20" s="179">
        <f>ROUND(VALUE(SUBSTITUTE(実質収支比率等に係る経年分析!G$47,"▲","-")),2)</f>
        <v>43.41</v>
      </c>
      <c r="D20" s="179">
        <f>ROUND(VALUE(SUBSTITUTE(実質収支比率等に係る経年分析!H$47,"▲","-")),2)</f>
        <v>42.67</v>
      </c>
      <c r="E20" s="179">
        <f>ROUND(VALUE(SUBSTITUTE(実質収支比率等に係る経年分析!I$47,"▲","-")),2)</f>
        <v>42.56</v>
      </c>
      <c r="F20" s="179">
        <f>ROUND(VALUE(SUBSTITUTE(実質収支比率等に係る経年分析!J$47,"▲","-")),2)</f>
        <v>44.36</v>
      </c>
    </row>
    <row r="21" spans="1:11" x14ac:dyDescent="0.15">
      <c r="A21" s="179" t="s">
        <v>56</v>
      </c>
      <c r="B21" s="179">
        <f>IF(ISNUMBER(VALUE(SUBSTITUTE(実質収支比率等に係る経年分析!F$49,"▲","-"))),ROUND(VALUE(SUBSTITUTE(実質収支比率等に係る経年分析!F$49,"▲","-")),2),NA())</f>
        <v>-0.7</v>
      </c>
      <c r="C21" s="179">
        <f>IF(ISNUMBER(VALUE(SUBSTITUTE(実質収支比率等に係る経年分析!G$49,"▲","-"))),ROUND(VALUE(SUBSTITUTE(実質収支比率等に係る経年分析!G$49,"▲","-")),2),NA())</f>
        <v>6.18</v>
      </c>
      <c r="D21" s="179">
        <f>IF(ISNUMBER(VALUE(SUBSTITUTE(実質収支比率等に係る経年分析!H$49,"▲","-"))),ROUND(VALUE(SUBSTITUTE(実質収支比率等に係る経年分析!H$49,"▲","-")),2),NA())</f>
        <v>-1.35</v>
      </c>
      <c r="E21" s="179">
        <f>IF(ISNUMBER(VALUE(SUBSTITUTE(実質収支比率等に係る経年分析!I$49,"▲","-"))),ROUND(VALUE(SUBSTITUTE(実質収支比率等に係る経年分析!I$49,"▲","-")),2),NA())</f>
        <v>1.53</v>
      </c>
      <c r="F21" s="179">
        <f>IF(ISNUMBER(VALUE(SUBSTITUTE(実質収支比率等に係る経年分析!J$49,"▲","-"))),ROUND(VALUE(SUBSTITUTE(実質収支比率等に係る経年分析!J$49,"▲","-")),2),NA())</f>
        <v>0.56999999999999995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8.93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8.7100000000000009</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浄化槽設置管理事業特別会計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0.13</v>
      </c>
    </row>
    <row r="33" spans="1:16" x14ac:dyDescent="0.15">
      <c r="A33" s="180" t="str">
        <f>IF(連結実質赤字比率に係る赤字・黒字の構成分析!C$37="",NA(),連結実質赤字比率に係る赤字・黒字の構成分析!C$37)</f>
        <v>下水道特別会計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0.55000000000000004</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2.67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9.6999999999999993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6.84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6.86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8.3699999999999992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6.17</v>
      </c>
    </row>
    <row r="36" spans="1:16" x14ac:dyDescent="0.15">
      <c r="A36" s="180" t="str">
        <f>IF(連結実質赤字比率に係る赤字・黒字の構成分析!C$34="",NA(),連結実質赤字比率に係る赤字・黒字の構成分析!C$34)</f>
        <v>国民健康保険特別会計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3.46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4.1100000000000003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5.87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6.88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6.74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238</v>
      </c>
      <c r="E42" s="181"/>
      <c r="F42" s="181"/>
      <c r="G42" s="181">
        <f>'実質公債費比率（分子）の構造'!L$52</f>
        <v>233</v>
      </c>
      <c r="H42" s="181"/>
      <c r="I42" s="181"/>
      <c r="J42" s="181">
        <f>'実質公債費比率（分子）の構造'!M$52</f>
        <v>238</v>
      </c>
      <c r="K42" s="181"/>
      <c r="L42" s="181"/>
      <c r="M42" s="181">
        <f>'実質公債費比率（分子）の構造'!N$52</f>
        <v>248</v>
      </c>
      <c r="N42" s="181"/>
      <c r="O42" s="181"/>
      <c r="P42" s="181">
        <f>'実質公債費比率（分子）の構造'!O$52</f>
        <v>255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7</v>
      </c>
      <c r="C45" s="181"/>
      <c r="D45" s="181"/>
      <c r="E45" s="181">
        <f>'実質公債費比率（分子）の構造'!L$49</f>
        <v>14</v>
      </c>
      <c r="F45" s="181"/>
      <c r="G45" s="181"/>
      <c r="H45" s="181">
        <f>'実質公債費比率（分子）の構造'!M$49</f>
        <v>30</v>
      </c>
      <c r="I45" s="181"/>
      <c r="J45" s="181"/>
      <c r="K45" s="181">
        <f>'実質公債費比率（分子）の構造'!N$49</f>
        <v>33</v>
      </c>
      <c r="L45" s="181"/>
      <c r="M45" s="181"/>
      <c r="N45" s="181">
        <f>'実質公債費比率（分子）の構造'!O$49</f>
        <v>33</v>
      </c>
      <c r="O45" s="181"/>
      <c r="P45" s="181"/>
    </row>
    <row r="46" spans="1:16" x14ac:dyDescent="0.15">
      <c r="A46" s="181" t="s">
        <v>67</v>
      </c>
      <c r="B46" s="181">
        <f>'実質公債費比率（分子）の構造'!K$48</f>
        <v>84</v>
      </c>
      <c r="C46" s="181"/>
      <c r="D46" s="181"/>
      <c r="E46" s="181">
        <f>'実質公債費比率（分子）の構造'!L$48</f>
        <v>86</v>
      </c>
      <c r="F46" s="181"/>
      <c r="G46" s="181"/>
      <c r="H46" s="181">
        <f>'実質公債費比率（分子）の構造'!M$48</f>
        <v>77</v>
      </c>
      <c r="I46" s="181"/>
      <c r="J46" s="181"/>
      <c r="K46" s="181">
        <f>'実質公債費比率（分子）の構造'!N$48</f>
        <v>77</v>
      </c>
      <c r="L46" s="181"/>
      <c r="M46" s="181"/>
      <c r="N46" s="181">
        <f>'実質公債費比率（分子）の構造'!O$48</f>
        <v>78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294</v>
      </c>
      <c r="C49" s="181"/>
      <c r="D49" s="181"/>
      <c r="E49" s="181">
        <f>'実質公債費比率（分子）の構造'!L$45</f>
        <v>279</v>
      </c>
      <c r="F49" s="181"/>
      <c r="G49" s="181"/>
      <c r="H49" s="181">
        <f>'実質公債費比率（分子）の構造'!M$45</f>
        <v>295</v>
      </c>
      <c r="I49" s="181"/>
      <c r="J49" s="181"/>
      <c r="K49" s="181">
        <f>'実質公債費比率（分子）の構造'!N$45</f>
        <v>293</v>
      </c>
      <c r="L49" s="181"/>
      <c r="M49" s="181"/>
      <c r="N49" s="181">
        <f>'実質公債費比率（分子）の構造'!O$45</f>
        <v>291</v>
      </c>
      <c r="O49" s="181"/>
      <c r="P49" s="181"/>
    </row>
    <row r="50" spans="1:16" x14ac:dyDescent="0.15">
      <c r="A50" s="181" t="s">
        <v>71</v>
      </c>
      <c r="B50" s="181" t="e">
        <f>NA()</f>
        <v>#N/A</v>
      </c>
      <c r="C50" s="181">
        <f>IF(ISNUMBER('実質公債費比率（分子）の構造'!K$53),'実質公債費比率（分子）の構造'!K$53,NA())</f>
        <v>147</v>
      </c>
      <c r="D50" s="181" t="e">
        <f>NA()</f>
        <v>#N/A</v>
      </c>
      <c r="E50" s="181" t="e">
        <f>NA()</f>
        <v>#N/A</v>
      </c>
      <c r="F50" s="181">
        <f>IF(ISNUMBER('実質公債費比率（分子）の構造'!L$53),'実質公債費比率（分子）の構造'!L$53,NA())</f>
        <v>146</v>
      </c>
      <c r="G50" s="181" t="e">
        <f>NA()</f>
        <v>#N/A</v>
      </c>
      <c r="H50" s="181" t="e">
        <f>NA()</f>
        <v>#N/A</v>
      </c>
      <c r="I50" s="181">
        <f>IF(ISNUMBER('実質公債費比率（分子）の構造'!M$53),'実質公債費比率（分子）の構造'!M$53,NA())</f>
        <v>164</v>
      </c>
      <c r="J50" s="181" t="e">
        <f>NA()</f>
        <v>#N/A</v>
      </c>
      <c r="K50" s="181" t="e">
        <f>NA()</f>
        <v>#N/A</v>
      </c>
      <c r="L50" s="181">
        <f>IF(ISNUMBER('実質公債費比率（分子）の構造'!N$53),'実質公債費比率（分子）の構造'!N$53,NA())</f>
        <v>155</v>
      </c>
      <c r="M50" s="181" t="e">
        <f>NA()</f>
        <v>#N/A</v>
      </c>
      <c r="N50" s="181" t="e">
        <f>NA()</f>
        <v>#N/A</v>
      </c>
      <c r="O50" s="181">
        <f>IF(ISNUMBER('実質公債費比率（分子）の構造'!O$53),'実質公債費比率（分子）の構造'!O$53,NA())</f>
        <v>147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3125</v>
      </c>
      <c r="E56" s="180"/>
      <c r="F56" s="180"/>
      <c r="G56" s="180">
        <f>'将来負担比率（分子）の構造'!J$52</f>
        <v>3192</v>
      </c>
      <c r="H56" s="180"/>
      <c r="I56" s="180"/>
      <c r="J56" s="180">
        <f>'将来負担比率（分子）の構造'!K$52</f>
        <v>3187</v>
      </c>
      <c r="K56" s="180"/>
      <c r="L56" s="180"/>
      <c r="M56" s="180">
        <f>'将来負担比率（分子）の構造'!L$52</f>
        <v>3161</v>
      </c>
      <c r="N56" s="180"/>
      <c r="O56" s="180"/>
      <c r="P56" s="180">
        <f>'将来負担比率（分子）の構造'!M$52</f>
        <v>3143</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1115</v>
      </c>
      <c r="E58" s="180"/>
      <c r="F58" s="180"/>
      <c r="G58" s="180">
        <f>'将来負担比率（分子）の構造'!J$50</f>
        <v>1313</v>
      </c>
      <c r="H58" s="180"/>
      <c r="I58" s="180"/>
      <c r="J58" s="180">
        <f>'将来負担比率（分子）の構造'!K$50</f>
        <v>1341</v>
      </c>
      <c r="K58" s="180"/>
      <c r="L58" s="180"/>
      <c r="M58" s="180">
        <f>'将来負担比率（分子）の構造'!L$50</f>
        <v>1343</v>
      </c>
      <c r="N58" s="180"/>
      <c r="O58" s="180"/>
      <c r="P58" s="180">
        <f>'将来負担比率（分子）の構造'!M$50</f>
        <v>1417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718</v>
      </c>
      <c r="C62" s="180"/>
      <c r="D62" s="180"/>
      <c r="E62" s="180">
        <f>'将来負担比率（分子）の構造'!J$45</f>
        <v>675</v>
      </c>
      <c r="F62" s="180"/>
      <c r="G62" s="180"/>
      <c r="H62" s="180">
        <f>'将来負担比率（分子）の構造'!K$45</f>
        <v>726</v>
      </c>
      <c r="I62" s="180"/>
      <c r="J62" s="180"/>
      <c r="K62" s="180">
        <f>'将来負担比率（分子）の構造'!L$45</f>
        <v>719</v>
      </c>
      <c r="L62" s="180"/>
      <c r="M62" s="180"/>
      <c r="N62" s="180">
        <f>'将来負担比率（分子）の構造'!M$45</f>
        <v>698</v>
      </c>
      <c r="O62" s="180"/>
      <c r="P62" s="180"/>
    </row>
    <row r="63" spans="1:16" x14ac:dyDescent="0.15">
      <c r="A63" s="180" t="s">
        <v>34</v>
      </c>
      <c r="B63" s="180">
        <f>'将来負担比率（分子）の構造'!I$44</f>
        <v>190</v>
      </c>
      <c r="C63" s="180"/>
      <c r="D63" s="180"/>
      <c r="E63" s="180">
        <f>'将来負担比率（分子）の構造'!J$44</f>
        <v>218</v>
      </c>
      <c r="F63" s="180"/>
      <c r="G63" s="180"/>
      <c r="H63" s="180">
        <f>'将来負担比率（分子）の構造'!K$44</f>
        <v>288</v>
      </c>
      <c r="I63" s="180"/>
      <c r="J63" s="180"/>
      <c r="K63" s="180">
        <f>'将来負担比率（分子）の構造'!L$44</f>
        <v>268</v>
      </c>
      <c r="L63" s="180"/>
      <c r="M63" s="180"/>
      <c r="N63" s="180">
        <f>'将来負担比率（分子）の構造'!M$44</f>
        <v>292</v>
      </c>
      <c r="O63" s="180"/>
      <c r="P63" s="180"/>
    </row>
    <row r="64" spans="1:16" x14ac:dyDescent="0.15">
      <c r="A64" s="180" t="s">
        <v>33</v>
      </c>
      <c r="B64" s="180">
        <f>'将来負担比率（分子）の構造'!I$43</f>
        <v>1480</v>
      </c>
      <c r="C64" s="180"/>
      <c r="D64" s="180"/>
      <c r="E64" s="180">
        <f>'将来負担比率（分子）の構造'!J$43</f>
        <v>1497</v>
      </c>
      <c r="F64" s="180"/>
      <c r="G64" s="180"/>
      <c r="H64" s="180">
        <f>'将来負担比率（分子）の構造'!K$43</f>
        <v>1291</v>
      </c>
      <c r="I64" s="180"/>
      <c r="J64" s="180"/>
      <c r="K64" s="180">
        <f>'将来負担比率（分子）の構造'!L$43</f>
        <v>1277</v>
      </c>
      <c r="L64" s="180"/>
      <c r="M64" s="180"/>
      <c r="N64" s="180">
        <f>'将来負担比率（分子）の構造'!M$43</f>
        <v>1254</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3084</v>
      </c>
      <c r="C66" s="180"/>
      <c r="D66" s="180"/>
      <c r="E66" s="180">
        <f>'将来負担比率（分子）の構造'!J$41</f>
        <v>3157</v>
      </c>
      <c r="F66" s="180"/>
      <c r="G66" s="180"/>
      <c r="H66" s="180">
        <f>'将来負担比率（分子）の構造'!K$41</f>
        <v>3181</v>
      </c>
      <c r="I66" s="180"/>
      <c r="J66" s="180"/>
      <c r="K66" s="180">
        <f>'将来負担比率（分子）の構造'!L$41</f>
        <v>3126</v>
      </c>
      <c r="L66" s="180"/>
      <c r="M66" s="180"/>
      <c r="N66" s="180">
        <f>'将来負担比率（分子）の構造'!M$41</f>
        <v>3107</v>
      </c>
      <c r="O66" s="180"/>
      <c r="P66" s="180"/>
    </row>
    <row r="67" spans="1:16" x14ac:dyDescent="0.15">
      <c r="A67" s="180" t="s">
        <v>75</v>
      </c>
      <c r="B67" s="180" t="e">
        <f>NA()</f>
        <v>#N/A</v>
      </c>
      <c r="C67" s="180">
        <f>IF(ISNUMBER('将来負担比率（分子）の構造'!I$53), IF('将来負担比率（分子）の構造'!I$53 &lt; 0, 0, '将来負担比率（分子）の構造'!I$53), NA())</f>
        <v>1231</v>
      </c>
      <c r="D67" s="180" t="e">
        <f>NA()</f>
        <v>#N/A</v>
      </c>
      <c r="E67" s="180" t="e">
        <f>NA()</f>
        <v>#N/A</v>
      </c>
      <c r="F67" s="180">
        <f>IF(ISNUMBER('将来負担比率（分子）の構造'!J$53), IF('将来負担比率（分子）の構造'!J$53 &lt; 0, 0, '将来負担比率（分子）の構造'!J$53), NA())</f>
        <v>1041</v>
      </c>
      <c r="G67" s="180" t="e">
        <f>NA()</f>
        <v>#N/A</v>
      </c>
      <c r="H67" s="180" t="e">
        <f>NA()</f>
        <v>#N/A</v>
      </c>
      <c r="I67" s="180">
        <f>IF(ISNUMBER('将来負担比率（分子）の構造'!K$53), IF('将来負担比率（分子）の構造'!K$53 &lt; 0, 0, '将来負担比率（分子）の構造'!K$53), NA())</f>
        <v>958</v>
      </c>
      <c r="J67" s="180" t="e">
        <f>NA()</f>
        <v>#N/A</v>
      </c>
      <c r="K67" s="180" t="e">
        <f>NA()</f>
        <v>#N/A</v>
      </c>
      <c r="L67" s="180">
        <f>IF(ISNUMBER('将来負担比率（分子）の構造'!L$53), IF('将来負担比率（分子）の構造'!L$53 &lt; 0, 0, '将来負担比率（分子）の構造'!L$53), NA())</f>
        <v>886</v>
      </c>
      <c r="M67" s="180" t="e">
        <f>NA()</f>
        <v>#N/A</v>
      </c>
      <c r="N67" s="180" t="e">
        <f>NA()</f>
        <v>#N/A</v>
      </c>
      <c r="O67" s="180">
        <f>IF(ISNUMBER('将来負担比率（分子）の構造'!M$53), IF('将来負担比率（分子）の構造'!M$53 &lt; 0, 0, '将来負担比率（分子）の構造'!M$53), NA())</f>
        <v>791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993</v>
      </c>
      <c r="C72" s="184">
        <f>基金残高に係る経年分析!G55</f>
        <v>993</v>
      </c>
      <c r="D72" s="184">
        <f>基金残高に係る経年分析!H55</f>
        <v>1055</v>
      </c>
    </row>
    <row r="73" spans="1:16" x14ac:dyDescent="0.15">
      <c r="A73" s="183" t="s">
        <v>78</v>
      </c>
      <c r="B73" s="184">
        <f>基金残高に係る経年分析!F56</f>
        <v>44</v>
      </c>
      <c r="C73" s="184">
        <f>基金残高に係る経年分析!G56</f>
        <v>49</v>
      </c>
      <c r="D73" s="184">
        <f>基金残高に係る経年分析!H56</f>
        <v>54</v>
      </c>
    </row>
    <row r="74" spans="1:16" x14ac:dyDescent="0.15">
      <c r="A74" s="183" t="s">
        <v>79</v>
      </c>
      <c r="B74" s="184">
        <f>基金残高に係る経年分析!F57</f>
        <v>67</v>
      </c>
      <c r="C74" s="184">
        <f>基金残高に係る経年分析!G57</f>
        <v>65</v>
      </c>
      <c r="D74" s="184">
        <f>基金残高に係る経年分析!H57</f>
        <v>61</v>
      </c>
    </row>
  </sheetData>
  <sheetProtection algorithmName="SHA-512" hashValue="cdc8wQ3yISr0+17feV8znSDQK6khM0YmzOq0Y/QjZFwz+VT8zPLq7j6e8hGTLn1EFaKbWZiXMj9kMVx21VaYyQ==" saltValue="4Vwzk/q5XCAAF2p88JC0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1" sqref="B1:DN1"/>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226</v>
      </c>
      <c r="C5" s="628"/>
      <c r="D5" s="628"/>
      <c r="E5" s="628"/>
      <c r="F5" s="628"/>
      <c r="G5" s="628"/>
      <c r="H5" s="628"/>
      <c r="I5" s="628"/>
      <c r="J5" s="628"/>
      <c r="K5" s="628"/>
      <c r="L5" s="628"/>
      <c r="M5" s="628"/>
      <c r="N5" s="628"/>
      <c r="O5" s="628"/>
      <c r="P5" s="628"/>
      <c r="Q5" s="629"/>
      <c r="R5" s="630">
        <v>1156532</v>
      </c>
      <c r="S5" s="631"/>
      <c r="T5" s="631"/>
      <c r="U5" s="631"/>
      <c r="V5" s="631"/>
      <c r="W5" s="631"/>
      <c r="X5" s="631"/>
      <c r="Y5" s="632"/>
      <c r="Z5" s="633">
        <v>34</v>
      </c>
      <c r="AA5" s="633"/>
      <c r="AB5" s="633"/>
      <c r="AC5" s="633"/>
      <c r="AD5" s="634">
        <v>1156532</v>
      </c>
      <c r="AE5" s="634"/>
      <c r="AF5" s="634"/>
      <c r="AG5" s="634"/>
      <c r="AH5" s="634"/>
      <c r="AI5" s="634"/>
      <c r="AJ5" s="634"/>
      <c r="AK5" s="634"/>
      <c r="AL5" s="635">
        <v>51.4</v>
      </c>
      <c r="AM5" s="636"/>
      <c r="AN5" s="636"/>
      <c r="AO5" s="637"/>
      <c r="AP5" s="627" t="s">
        <v>227</v>
      </c>
      <c r="AQ5" s="628"/>
      <c r="AR5" s="628"/>
      <c r="AS5" s="628"/>
      <c r="AT5" s="628"/>
      <c r="AU5" s="628"/>
      <c r="AV5" s="628"/>
      <c r="AW5" s="628"/>
      <c r="AX5" s="628"/>
      <c r="AY5" s="628"/>
      <c r="AZ5" s="628"/>
      <c r="BA5" s="628"/>
      <c r="BB5" s="628"/>
      <c r="BC5" s="628"/>
      <c r="BD5" s="628"/>
      <c r="BE5" s="628"/>
      <c r="BF5" s="629"/>
      <c r="BG5" s="641">
        <v>1156532</v>
      </c>
      <c r="BH5" s="642"/>
      <c r="BI5" s="642"/>
      <c r="BJ5" s="642"/>
      <c r="BK5" s="642"/>
      <c r="BL5" s="642"/>
      <c r="BM5" s="642"/>
      <c r="BN5" s="643"/>
      <c r="BO5" s="644">
        <v>100</v>
      </c>
      <c r="BP5" s="644"/>
      <c r="BQ5" s="644"/>
      <c r="BR5" s="644"/>
      <c r="BS5" s="645">
        <v>13452</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15">
      <c r="B6" s="638" t="s">
        <v>231</v>
      </c>
      <c r="C6" s="639"/>
      <c r="D6" s="639"/>
      <c r="E6" s="639"/>
      <c r="F6" s="639"/>
      <c r="G6" s="639"/>
      <c r="H6" s="639"/>
      <c r="I6" s="639"/>
      <c r="J6" s="639"/>
      <c r="K6" s="639"/>
      <c r="L6" s="639"/>
      <c r="M6" s="639"/>
      <c r="N6" s="639"/>
      <c r="O6" s="639"/>
      <c r="P6" s="639"/>
      <c r="Q6" s="640"/>
      <c r="R6" s="641">
        <v>30956</v>
      </c>
      <c r="S6" s="642"/>
      <c r="T6" s="642"/>
      <c r="U6" s="642"/>
      <c r="V6" s="642"/>
      <c r="W6" s="642"/>
      <c r="X6" s="642"/>
      <c r="Y6" s="643"/>
      <c r="Z6" s="644">
        <v>0.9</v>
      </c>
      <c r="AA6" s="644"/>
      <c r="AB6" s="644"/>
      <c r="AC6" s="644"/>
      <c r="AD6" s="645">
        <v>30956</v>
      </c>
      <c r="AE6" s="645"/>
      <c r="AF6" s="645"/>
      <c r="AG6" s="645"/>
      <c r="AH6" s="645"/>
      <c r="AI6" s="645"/>
      <c r="AJ6" s="645"/>
      <c r="AK6" s="645"/>
      <c r="AL6" s="646">
        <v>1.4</v>
      </c>
      <c r="AM6" s="647"/>
      <c r="AN6" s="647"/>
      <c r="AO6" s="648"/>
      <c r="AP6" s="638" t="s">
        <v>232</v>
      </c>
      <c r="AQ6" s="639"/>
      <c r="AR6" s="639"/>
      <c r="AS6" s="639"/>
      <c r="AT6" s="639"/>
      <c r="AU6" s="639"/>
      <c r="AV6" s="639"/>
      <c r="AW6" s="639"/>
      <c r="AX6" s="639"/>
      <c r="AY6" s="639"/>
      <c r="AZ6" s="639"/>
      <c r="BA6" s="639"/>
      <c r="BB6" s="639"/>
      <c r="BC6" s="639"/>
      <c r="BD6" s="639"/>
      <c r="BE6" s="639"/>
      <c r="BF6" s="640"/>
      <c r="BG6" s="641">
        <v>1156532</v>
      </c>
      <c r="BH6" s="642"/>
      <c r="BI6" s="642"/>
      <c r="BJ6" s="642"/>
      <c r="BK6" s="642"/>
      <c r="BL6" s="642"/>
      <c r="BM6" s="642"/>
      <c r="BN6" s="643"/>
      <c r="BO6" s="644">
        <v>100</v>
      </c>
      <c r="BP6" s="644"/>
      <c r="BQ6" s="644"/>
      <c r="BR6" s="644"/>
      <c r="BS6" s="645">
        <v>13452</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63539</v>
      </c>
      <c r="CS6" s="642"/>
      <c r="CT6" s="642"/>
      <c r="CU6" s="642"/>
      <c r="CV6" s="642"/>
      <c r="CW6" s="642"/>
      <c r="CX6" s="642"/>
      <c r="CY6" s="643"/>
      <c r="CZ6" s="635">
        <v>1.9</v>
      </c>
      <c r="DA6" s="636"/>
      <c r="DB6" s="636"/>
      <c r="DC6" s="655"/>
      <c r="DD6" s="650" t="s">
        <v>234</v>
      </c>
      <c r="DE6" s="642"/>
      <c r="DF6" s="642"/>
      <c r="DG6" s="642"/>
      <c r="DH6" s="642"/>
      <c r="DI6" s="642"/>
      <c r="DJ6" s="642"/>
      <c r="DK6" s="642"/>
      <c r="DL6" s="642"/>
      <c r="DM6" s="642"/>
      <c r="DN6" s="642"/>
      <c r="DO6" s="642"/>
      <c r="DP6" s="643"/>
      <c r="DQ6" s="650">
        <v>63539</v>
      </c>
      <c r="DR6" s="642"/>
      <c r="DS6" s="642"/>
      <c r="DT6" s="642"/>
      <c r="DU6" s="642"/>
      <c r="DV6" s="642"/>
      <c r="DW6" s="642"/>
      <c r="DX6" s="642"/>
      <c r="DY6" s="642"/>
      <c r="DZ6" s="642"/>
      <c r="EA6" s="642"/>
      <c r="EB6" s="642"/>
      <c r="EC6" s="651"/>
    </row>
    <row r="7" spans="2:143" ht="11.25" customHeight="1" x14ac:dyDescent="0.15">
      <c r="B7" s="638" t="s">
        <v>235</v>
      </c>
      <c r="C7" s="639"/>
      <c r="D7" s="639"/>
      <c r="E7" s="639"/>
      <c r="F7" s="639"/>
      <c r="G7" s="639"/>
      <c r="H7" s="639"/>
      <c r="I7" s="639"/>
      <c r="J7" s="639"/>
      <c r="K7" s="639"/>
      <c r="L7" s="639"/>
      <c r="M7" s="639"/>
      <c r="N7" s="639"/>
      <c r="O7" s="639"/>
      <c r="P7" s="639"/>
      <c r="Q7" s="640"/>
      <c r="R7" s="641">
        <v>1317</v>
      </c>
      <c r="S7" s="642"/>
      <c r="T7" s="642"/>
      <c r="U7" s="642"/>
      <c r="V7" s="642"/>
      <c r="W7" s="642"/>
      <c r="X7" s="642"/>
      <c r="Y7" s="643"/>
      <c r="Z7" s="644">
        <v>0</v>
      </c>
      <c r="AA7" s="644"/>
      <c r="AB7" s="644"/>
      <c r="AC7" s="644"/>
      <c r="AD7" s="645">
        <v>1317</v>
      </c>
      <c r="AE7" s="645"/>
      <c r="AF7" s="645"/>
      <c r="AG7" s="645"/>
      <c r="AH7" s="645"/>
      <c r="AI7" s="645"/>
      <c r="AJ7" s="645"/>
      <c r="AK7" s="645"/>
      <c r="AL7" s="646">
        <v>0.1</v>
      </c>
      <c r="AM7" s="647"/>
      <c r="AN7" s="647"/>
      <c r="AO7" s="648"/>
      <c r="AP7" s="638" t="s">
        <v>236</v>
      </c>
      <c r="AQ7" s="639"/>
      <c r="AR7" s="639"/>
      <c r="AS7" s="639"/>
      <c r="AT7" s="639"/>
      <c r="AU7" s="639"/>
      <c r="AV7" s="639"/>
      <c r="AW7" s="639"/>
      <c r="AX7" s="639"/>
      <c r="AY7" s="639"/>
      <c r="AZ7" s="639"/>
      <c r="BA7" s="639"/>
      <c r="BB7" s="639"/>
      <c r="BC7" s="639"/>
      <c r="BD7" s="639"/>
      <c r="BE7" s="639"/>
      <c r="BF7" s="640"/>
      <c r="BG7" s="641">
        <v>448458</v>
      </c>
      <c r="BH7" s="642"/>
      <c r="BI7" s="642"/>
      <c r="BJ7" s="642"/>
      <c r="BK7" s="642"/>
      <c r="BL7" s="642"/>
      <c r="BM7" s="642"/>
      <c r="BN7" s="643"/>
      <c r="BO7" s="644">
        <v>38.799999999999997</v>
      </c>
      <c r="BP7" s="644"/>
      <c r="BQ7" s="644"/>
      <c r="BR7" s="644"/>
      <c r="BS7" s="645">
        <v>9686</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592987</v>
      </c>
      <c r="CS7" s="642"/>
      <c r="CT7" s="642"/>
      <c r="CU7" s="642"/>
      <c r="CV7" s="642"/>
      <c r="CW7" s="642"/>
      <c r="CX7" s="642"/>
      <c r="CY7" s="643"/>
      <c r="CZ7" s="644">
        <v>18.2</v>
      </c>
      <c r="DA7" s="644"/>
      <c r="DB7" s="644"/>
      <c r="DC7" s="644"/>
      <c r="DD7" s="650">
        <v>8837</v>
      </c>
      <c r="DE7" s="642"/>
      <c r="DF7" s="642"/>
      <c r="DG7" s="642"/>
      <c r="DH7" s="642"/>
      <c r="DI7" s="642"/>
      <c r="DJ7" s="642"/>
      <c r="DK7" s="642"/>
      <c r="DL7" s="642"/>
      <c r="DM7" s="642"/>
      <c r="DN7" s="642"/>
      <c r="DO7" s="642"/>
      <c r="DP7" s="643"/>
      <c r="DQ7" s="650">
        <v>547435</v>
      </c>
      <c r="DR7" s="642"/>
      <c r="DS7" s="642"/>
      <c r="DT7" s="642"/>
      <c r="DU7" s="642"/>
      <c r="DV7" s="642"/>
      <c r="DW7" s="642"/>
      <c r="DX7" s="642"/>
      <c r="DY7" s="642"/>
      <c r="DZ7" s="642"/>
      <c r="EA7" s="642"/>
      <c r="EB7" s="642"/>
      <c r="EC7" s="651"/>
    </row>
    <row r="8" spans="2:143" ht="11.25" customHeight="1" x14ac:dyDescent="0.15">
      <c r="B8" s="638" t="s">
        <v>238</v>
      </c>
      <c r="C8" s="639"/>
      <c r="D8" s="639"/>
      <c r="E8" s="639"/>
      <c r="F8" s="639"/>
      <c r="G8" s="639"/>
      <c r="H8" s="639"/>
      <c r="I8" s="639"/>
      <c r="J8" s="639"/>
      <c r="K8" s="639"/>
      <c r="L8" s="639"/>
      <c r="M8" s="639"/>
      <c r="N8" s="639"/>
      <c r="O8" s="639"/>
      <c r="P8" s="639"/>
      <c r="Q8" s="640"/>
      <c r="R8" s="641">
        <v>3647</v>
      </c>
      <c r="S8" s="642"/>
      <c r="T8" s="642"/>
      <c r="U8" s="642"/>
      <c r="V8" s="642"/>
      <c r="W8" s="642"/>
      <c r="X8" s="642"/>
      <c r="Y8" s="643"/>
      <c r="Z8" s="644">
        <v>0.1</v>
      </c>
      <c r="AA8" s="644"/>
      <c r="AB8" s="644"/>
      <c r="AC8" s="644"/>
      <c r="AD8" s="645">
        <v>3647</v>
      </c>
      <c r="AE8" s="645"/>
      <c r="AF8" s="645"/>
      <c r="AG8" s="645"/>
      <c r="AH8" s="645"/>
      <c r="AI8" s="645"/>
      <c r="AJ8" s="645"/>
      <c r="AK8" s="645"/>
      <c r="AL8" s="646">
        <v>0.2</v>
      </c>
      <c r="AM8" s="647"/>
      <c r="AN8" s="647"/>
      <c r="AO8" s="648"/>
      <c r="AP8" s="638" t="s">
        <v>239</v>
      </c>
      <c r="AQ8" s="639"/>
      <c r="AR8" s="639"/>
      <c r="AS8" s="639"/>
      <c r="AT8" s="639"/>
      <c r="AU8" s="639"/>
      <c r="AV8" s="639"/>
      <c r="AW8" s="639"/>
      <c r="AX8" s="639"/>
      <c r="AY8" s="639"/>
      <c r="AZ8" s="639"/>
      <c r="BA8" s="639"/>
      <c r="BB8" s="639"/>
      <c r="BC8" s="639"/>
      <c r="BD8" s="639"/>
      <c r="BE8" s="639"/>
      <c r="BF8" s="640"/>
      <c r="BG8" s="641">
        <v>14587</v>
      </c>
      <c r="BH8" s="642"/>
      <c r="BI8" s="642"/>
      <c r="BJ8" s="642"/>
      <c r="BK8" s="642"/>
      <c r="BL8" s="642"/>
      <c r="BM8" s="642"/>
      <c r="BN8" s="643"/>
      <c r="BO8" s="644">
        <v>1.3</v>
      </c>
      <c r="BP8" s="644"/>
      <c r="BQ8" s="644"/>
      <c r="BR8" s="644"/>
      <c r="BS8" s="650" t="s">
        <v>173</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1018211</v>
      </c>
      <c r="CS8" s="642"/>
      <c r="CT8" s="642"/>
      <c r="CU8" s="642"/>
      <c r="CV8" s="642"/>
      <c r="CW8" s="642"/>
      <c r="CX8" s="642"/>
      <c r="CY8" s="643"/>
      <c r="CZ8" s="644">
        <v>31.2</v>
      </c>
      <c r="DA8" s="644"/>
      <c r="DB8" s="644"/>
      <c r="DC8" s="644"/>
      <c r="DD8" s="650">
        <v>1422</v>
      </c>
      <c r="DE8" s="642"/>
      <c r="DF8" s="642"/>
      <c r="DG8" s="642"/>
      <c r="DH8" s="642"/>
      <c r="DI8" s="642"/>
      <c r="DJ8" s="642"/>
      <c r="DK8" s="642"/>
      <c r="DL8" s="642"/>
      <c r="DM8" s="642"/>
      <c r="DN8" s="642"/>
      <c r="DO8" s="642"/>
      <c r="DP8" s="643"/>
      <c r="DQ8" s="650">
        <v>644347</v>
      </c>
      <c r="DR8" s="642"/>
      <c r="DS8" s="642"/>
      <c r="DT8" s="642"/>
      <c r="DU8" s="642"/>
      <c r="DV8" s="642"/>
      <c r="DW8" s="642"/>
      <c r="DX8" s="642"/>
      <c r="DY8" s="642"/>
      <c r="DZ8" s="642"/>
      <c r="EA8" s="642"/>
      <c r="EB8" s="642"/>
      <c r="EC8" s="651"/>
    </row>
    <row r="9" spans="2:143" ht="11.25" customHeight="1" x14ac:dyDescent="0.15">
      <c r="B9" s="638" t="s">
        <v>241</v>
      </c>
      <c r="C9" s="639"/>
      <c r="D9" s="639"/>
      <c r="E9" s="639"/>
      <c r="F9" s="639"/>
      <c r="G9" s="639"/>
      <c r="H9" s="639"/>
      <c r="I9" s="639"/>
      <c r="J9" s="639"/>
      <c r="K9" s="639"/>
      <c r="L9" s="639"/>
      <c r="M9" s="639"/>
      <c r="N9" s="639"/>
      <c r="O9" s="639"/>
      <c r="P9" s="639"/>
      <c r="Q9" s="640"/>
      <c r="R9" s="641">
        <v>3337</v>
      </c>
      <c r="S9" s="642"/>
      <c r="T9" s="642"/>
      <c r="U9" s="642"/>
      <c r="V9" s="642"/>
      <c r="W9" s="642"/>
      <c r="X9" s="642"/>
      <c r="Y9" s="643"/>
      <c r="Z9" s="644">
        <v>0.1</v>
      </c>
      <c r="AA9" s="644"/>
      <c r="AB9" s="644"/>
      <c r="AC9" s="644"/>
      <c r="AD9" s="645">
        <v>3337</v>
      </c>
      <c r="AE9" s="645"/>
      <c r="AF9" s="645"/>
      <c r="AG9" s="645"/>
      <c r="AH9" s="645"/>
      <c r="AI9" s="645"/>
      <c r="AJ9" s="645"/>
      <c r="AK9" s="645"/>
      <c r="AL9" s="646">
        <v>0.1</v>
      </c>
      <c r="AM9" s="647"/>
      <c r="AN9" s="647"/>
      <c r="AO9" s="648"/>
      <c r="AP9" s="638" t="s">
        <v>242</v>
      </c>
      <c r="AQ9" s="639"/>
      <c r="AR9" s="639"/>
      <c r="AS9" s="639"/>
      <c r="AT9" s="639"/>
      <c r="AU9" s="639"/>
      <c r="AV9" s="639"/>
      <c r="AW9" s="639"/>
      <c r="AX9" s="639"/>
      <c r="AY9" s="639"/>
      <c r="AZ9" s="639"/>
      <c r="BA9" s="639"/>
      <c r="BB9" s="639"/>
      <c r="BC9" s="639"/>
      <c r="BD9" s="639"/>
      <c r="BE9" s="639"/>
      <c r="BF9" s="640"/>
      <c r="BG9" s="641">
        <v>363836</v>
      </c>
      <c r="BH9" s="642"/>
      <c r="BI9" s="642"/>
      <c r="BJ9" s="642"/>
      <c r="BK9" s="642"/>
      <c r="BL9" s="642"/>
      <c r="BM9" s="642"/>
      <c r="BN9" s="643"/>
      <c r="BO9" s="644">
        <v>31.5</v>
      </c>
      <c r="BP9" s="644"/>
      <c r="BQ9" s="644"/>
      <c r="BR9" s="644"/>
      <c r="BS9" s="650" t="s">
        <v>136</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266415</v>
      </c>
      <c r="CS9" s="642"/>
      <c r="CT9" s="642"/>
      <c r="CU9" s="642"/>
      <c r="CV9" s="642"/>
      <c r="CW9" s="642"/>
      <c r="CX9" s="642"/>
      <c r="CY9" s="643"/>
      <c r="CZ9" s="644">
        <v>8.1999999999999993</v>
      </c>
      <c r="DA9" s="644"/>
      <c r="DB9" s="644"/>
      <c r="DC9" s="644"/>
      <c r="DD9" s="650" t="s">
        <v>136</v>
      </c>
      <c r="DE9" s="642"/>
      <c r="DF9" s="642"/>
      <c r="DG9" s="642"/>
      <c r="DH9" s="642"/>
      <c r="DI9" s="642"/>
      <c r="DJ9" s="642"/>
      <c r="DK9" s="642"/>
      <c r="DL9" s="642"/>
      <c r="DM9" s="642"/>
      <c r="DN9" s="642"/>
      <c r="DO9" s="642"/>
      <c r="DP9" s="643"/>
      <c r="DQ9" s="650">
        <v>188668</v>
      </c>
      <c r="DR9" s="642"/>
      <c r="DS9" s="642"/>
      <c r="DT9" s="642"/>
      <c r="DU9" s="642"/>
      <c r="DV9" s="642"/>
      <c r="DW9" s="642"/>
      <c r="DX9" s="642"/>
      <c r="DY9" s="642"/>
      <c r="DZ9" s="642"/>
      <c r="EA9" s="642"/>
      <c r="EB9" s="642"/>
      <c r="EC9" s="651"/>
    </row>
    <row r="10" spans="2:143" ht="11.25" customHeight="1" x14ac:dyDescent="0.15">
      <c r="B10" s="638" t="s">
        <v>244</v>
      </c>
      <c r="C10" s="639"/>
      <c r="D10" s="639"/>
      <c r="E10" s="639"/>
      <c r="F10" s="639"/>
      <c r="G10" s="639"/>
      <c r="H10" s="639"/>
      <c r="I10" s="639"/>
      <c r="J10" s="639"/>
      <c r="K10" s="639"/>
      <c r="L10" s="639"/>
      <c r="M10" s="639"/>
      <c r="N10" s="639"/>
      <c r="O10" s="639"/>
      <c r="P10" s="639"/>
      <c r="Q10" s="640"/>
      <c r="R10" s="641" t="s">
        <v>234</v>
      </c>
      <c r="S10" s="642"/>
      <c r="T10" s="642"/>
      <c r="U10" s="642"/>
      <c r="V10" s="642"/>
      <c r="W10" s="642"/>
      <c r="X10" s="642"/>
      <c r="Y10" s="643"/>
      <c r="Z10" s="644" t="s">
        <v>136</v>
      </c>
      <c r="AA10" s="644"/>
      <c r="AB10" s="644"/>
      <c r="AC10" s="644"/>
      <c r="AD10" s="645" t="s">
        <v>136</v>
      </c>
      <c r="AE10" s="645"/>
      <c r="AF10" s="645"/>
      <c r="AG10" s="645"/>
      <c r="AH10" s="645"/>
      <c r="AI10" s="645"/>
      <c r="AJ10" s="645"/>
      <c r="AK10" s="645"/>
      <c r="AL10" s="646" t="s">
        <v>234</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17474</v>
      </c>
      <c r="BH10" s="642"/>
      <c r="BI10" s="642"/>
      <c r="BJ10" s="642"/>
      <c r="BK10" s="642"/>
      <c r="BL10" s="642"/>
      <c r="BM10" s="642"/>
      <c r="BN10" s="643"/>
      <c r="BO10" s="644">
        <v>1.5</v>
      </c>
      <c r="BP10" s="644"/>
      <c r="BQ10" s="644"/>
      <c r="BR10" s="644"/>
      <c r="BS10" s="650" t="s">
        <v>136</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v>311</v>
      </c>
      <c r="CS10" s="642"/>
      <c r="CT10" s="642"/>
      <c r="CU10" s="642"/>
      <c r="CV10" s="642"/>
      <c r="CW10" s="642"/>
      <c r="CX10" s="642"/>
      <c r="CY10" s="643"/>
      <c r="CZ10" s="644">
        <v>0</v>
      </c>
      <c r="DA10" s="644"/>
      <c r="DB10" s="644"/>
      <c r="DC10" s="644"/>
      <c r="DD10" s="650" t="s">
        <v>136</v>
      </c>
      <c r="DE10" s="642"/>
      <c r="DF10" s="642"/>
      <c r="DG10" s="642"/>
      <c r="DH10" s="642"/>
      <c r="DI10" s="642"/>
      <c r="DJ10" s="642"/>
      <c r="DK10" s="642"/>
      <c r="DL10" s="642"/>
      <c r="DM10" s="642"/>
      <c r="DN10" s="642"/>
      <c r="DO10" s="642"/>
      <c r="DP10" s="643"/>
      <c r="DQ10" s="650">
        <v>311</v>
      </c>
      <c r="DR10" s="642"/>
      <c r="DS10" s="642"/>
      <c r="DT10" s="642"/>
      <c r="DU10" s="642"/>
      <c r="DV10" s="642"/>
      <c r="DW10" s="642"/>
      <c r="DX10" s="642"/>
      <c r="DY10" s="642"/>
      <c r="DZ10" s="642"/>
      <c r="EA10" s="642"/>
      <c r="EB10" s="642"/>
      <c r="EC10" s="651"/>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136</v>
      </c>
      <c r="S11" s="642"/>
      <c r="T11" s="642"/>
      <c r="U11" s="642"/>
      <c r="V11" s="642"/>
      <c r="W11" s="642"/>
      <c r="X11" s="642"/>
      <c r="Y11" s="643"/>
      <c r="Z11" s="644" t="s">
        <v>136</v>
      </c>
      <c r="AA11" s="644"/>
      <c r="AB11" s="644"/>
      <c r="AC11" s="644"/>
      <c r="AD11" s="645" t="s">
        <v>234</v>
      </c>
      <c r="AE11" s="645"/>
      <c r="AF11" s="645"/>
      <c r="AG11" s="645"/>
      <c r="AH11" s="645"/>
      <c r="AI11" s="645"/>
      <c r="AJ11" s="645"/>
      <c r="AK11" s="645"/>
      <c r="AL11" s="646" t="s">
        <v>136</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52561</v>
      </c>
      <c r="BH11" s="642"/>
      <c r="BI11" s="642"/>
      <c r="BJ11" s="642"/>
      <c r="BK11" s="642"/>
      <c r="BL11" s="642"/>
      <c r="BM11" s="642"/>
      <c r="BN11" s="643"/>
      <c r="BO11" s="644">
        <v>4.5</v>
      </c>
      <c r="BP11" s="644"/>
      <c r="BQ11" s="644"/>
      <c r="BR11" s="644"/>
      <c r="BS11" s="650">
        <v>9686</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94762</v>
      </c>
      <c r="CS11" s="642"/>
      <c r="CT11" s="642"/>
      <c r="CU11" s="642"/>
      <c r="CV11" s="642"/>
      <c r="CW11" s="642"/>
      <c r="CX11" s="642"/>
      <c r="CY11" s="643"/>
      <c r="CZ11" s="644">
        <v>2.9</v>
      </c>
      <c r="DA11" s="644"/>
      <c r="DB11" s="644"/>
      <c r="DC11" s="644"/>
      <c r="DD11" s="650">
        <v>18374</v>
      </c>
      <c r="DE11" s="642"/>
      <c r="DF11" s="642"/>
      <c r="DG11" s="642"/>
      <c r="DH11" s="642"/>
      <c r="DI11" s="642"/>
      <c r="DJ11" s="642"/>
      <c r="DK11" s="642"/>
      <c r="DL11" s="642"/>
      <c r="DM11" s="642"/>
      <c r="DN11" s="642"/>
      <c r="DO11" s="642"/>
      <c r="DP11" s="643"/>
      <c r="DQ11" s="650">
        <v>78631</v>
      </c>
      <c r="DR11" s="642"/>
      <c r="DS11" s="642"/>
      <c r="DT11" s="642"/>
      <c r="DU11" s="642"/>
      <c r="DV11" s="642"/>
      <c r="DW11" s="642"/>
      <c r="DX11" s="642"/>
      <c r="DY11" s="642"/>
      <c r="DZ11" s="642"/>
      <c r="EA11" s="642"/>
      <c r="EB11" s="642"/>
      <c r="EC11" s="651"/>
    </row>
    <row r="12" spans="2:143" ht="11.25" customHeight="1" x14ac:dyDescent="0.15">
      <c r="B12" s="638" t="s">
        <v>250</v>
      </c>
      <c r="C12" s="639"/>
      <c r="D12" s="639"/>
      <c r="E12" s="639"/>
      <c r="F12" s="639"/>
      <c r="G12" s="639"/>
      <c r="H12" s="639"/>
      <c r="I12" s="639"/>
      <c r="J12" s="639"/>
      <c r="K12" s="639"/>
      <c r="L12" s="639"/>
      <c r="M12" s="639"/>
      <c r="N12" s="639"/>
      <c r="O12" s="639"/>
      <c r="P12" s="639"/>
      <c r="Q12" s="640"/>
      <c r="R12" s="641">
        <v>145080</v>
      </c>
      <c r="S12" s="642"/>
      <c r="T12" s="642"/>
      <c r="U12" s="642"/>
      <c r="V12" s="642"/>
      <c r="W12" s="642"/>
      <c r="X12" s="642"/>
      <c r="Y12" s="643"/>
      <c r="Z12" s="644">
        <v>4.3</v>
      </c>
      <c r="AA12" s="644"/>
      <c r="AB12" s="644"/>
      <c r="AC12" s="644"/>
      <c r="AD12" s="645">
        <v>145080</v>
      </c>
      <c r="AE12" s="645"/>
      <c r="AF12" s="645"/>
      <c r="AG12" s="645"/>
      <c r="AH12" s="645"/>
      <c r="AI12" s="645"/>
      <c r="AJ12" s="645"/>
      <c r="AK12" s="645"/>
      <c r="AL12" s="646">
        <v>6.4</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616456</v>
      </c>
      <c r="BH12" s="642"/>
      <c r="BI12" s="642"/>
      <c r="BJ12" s="642"/>
      <c r="BK12" s="642"/>
      <c r="BL12" s="642"/>
      <c r="BM12" s="642"/>
      <c r="BN12" s="643"/>
      <c r="BO12" s="644">
        <v>53.3</v>
      </c>
      <c r="BP12" s="644"/>
      <c r="BQ12" s="644"/>
      <c r="BR12" s="644"/>
      <c r="BS12" s="650" t="s">
        <v>234</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57528</v>
      </c>
      <c r="CS12" s="642"/>
      <c r="CT12" s="642"/>
      <c r="CU12" s="642"/>
      <c r="CV12" s="642"/>
      <c r="CW12" s="642"/>
      <c r="CX12" s="642"/>
      <c r="CY12" s="643"/>
      <c r="CZ12" s="644">
        <v>1.8</v>
      </c>
      <c r="DA12" s="644"/>
      <c r="DB12" s="644"/>
      <c r="DC12" s="644"/>
      <c r="DD12" s="650">
        <v>6056</v>
      </c>
      <c r="DE12" s="642"/>
      <c r="DF12" s="642"/>
      <c r="DG12" s="642"/>
      <c r="DH12" s="642"/>
      <c r="DI12" s="642"/>
      <c r="DJ12" s="642"/>
      <c r="DK12" s="642"/>
      <c r="DL12" s="642"/>
      <c r="DM12" s="642"/>
      <c r="DN12" s="642"/>
      <c r="DO12" s="642"/>
      <c r="DP12" s="643"/>
      <c r="DQ12" s="650">
        <v>50262</v>
      </c>
      <c r="DR12" s="642"/>
      <c r="DS12" s="642"/>
      <c r="DT12" s="642"/>
      <c r="DU12" s="642"/>
      <c r="DV12" s="642"/>
      <c r="DW12" s="642"/>
      <c r="DX12" s="642"/>
      <c r="DY12" s="642"/>
      <c r="DZ12" s="642"/>
      <c r="EA12" s="642"/>
      <c r="EB12" s="642"/>
      <c r="EC12" s="651"/>
    </row>
    <row r="13" spans="2:143" ht="11.25" customHeight="1" x14ac:dyDescent="0.15">
      <c r="B13" s="638" t="s">
        <v>253</v>
      </c>
      <c r="C13" s="639"/>
      <c r="D13" s="639"/>
      <c r="E13" s="639"/>
      <c r="F13" s="639"/>
      <c r="G13" s="639"/>
      <c r="H13" s="639"/>
      <c r="I13" s="639"/>
      <c r="J13" s="639"/>
      <c r="K13" s="639"/>
      <c r="L13" s="639"/>
      <c r="M13" s="639"/>
      <c r="N13" s="639"/>
      <c r="O13" s="639"/>
      <c r="P13" s="639"/>
      <c r="Q13" s="640"/>
      <c r="R13" s="641" t="s">
        <v>136</v>
      </c>
      <c r="S13" s="642"/>
      <c r="T13" s="642"/>
      <c r="U13" s="642"/>
      <c r="V13" s="642"/>
      <c r="W13" s="642"/>
      <c r="X13" s="642"/>
      <c r="Y13" s="643"/>
      <c r="Z13" s="644" t="s">
        <v>234</v>
      </c>
      <c r="AA13" s="644"/>
      <c r="AB13" s="644"/>
      <c r="AC13" s="644"/>
      <c r="AD13" s="645" t="s">
        <v>136</v>
      </c>
      <c r="AE13" s="645"/>
      <c r="AF13" s="645"/>
      <c r="AG13" s="645"/>
      <c r="AH13" s="645"/>
      <c r="AI13" s="645"/>
      <c r="AJ13" s="645"/>
      <c r="AK13" s="645"/>
      <c r="AL13" s="646" t="s">
        <v>234</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615748</v>
      </c>
      <c r="BH13" s="642"/>
      <c r="BI13" s="642"/>
      <c r="BJ13" s="642"/>
      <c r="BK13" s="642"/>
      <c r="BL13" s="642"/>
      <c r="BM13" s="642"/>
      <c r="BN13" s="643"/>
      <c r="BO13" s="644">
        <v>53.2</v>
      </c>
      <c r="BP13" s="644"/>
      <c r="BQ13" s="644"/>
      <c r="BR13" s="644"/>
      <c r="BS13" s="650" t="s">
        <v>173</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329194</v>
      </c>
      <c r="CS13" s="642"/>
      <c r="CT13" s="642"/>
      <c r="CU13" s="642"/>
      <c r="CV13" s="642"/>
      <c r="CW13" s="642"/>
      <c r="CX13" s="642"/>
      <c r="CY13" s="643"/>
      <c r="CZ13" s="644">
        <v>10.1</v>
      </c>
      <c r="DA13" s="644"/>
      <c r="DB13" s="644"/>
      <c r="DC13" s="644"/>
      <c r="DD13" s="650">
        <v>114770</v>
      </c>
      <c r="DE13" s="642"/>
      <c r="DF13" s="642"/>
      <c r="DG13" s="642"/>
      <c r="DH13" s="642"/>
      <c r="DI13" s="642"/>
      <c r="DJ13" s="642"/>
      <c r="DK13" s="642"/>
      <c r="DL13" s="642"/>
      <c r="DM13" s="642"/>
      <c r="DN13" s="642"/>
      <c r="DO13" s="642"/>
      <c r="DP13" s="643"/>
      <c r="DQ13" s="650">
        <v>275757</v>
      </c>
      <c r="DR13" s="642"/>
      <c r="DS13" s="642"/>
      <c r="DT13" s="642"/>
      <c r="DU13" s="642"/>
      <c r="DV13" s="642"/>
      <c r="DW13" s="642"/>
      <c r="DX13" s="642"/>
      <c r="DY13" s="642"/>
      <c r="DZ13" s="642"/>
      <c r="EA13" s="642"/>
      <c r="EB13" s="642"/>
      <c r="EC13" s="651"/>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136</v>
      </c>
      <c r="S14" s="642"/>
      <c r="T14" s="642"/>
      <c r="U14" s="642"/>
      <c r="V14" s="642"/>
      <c r="W14" s="642"/>
      <c r="X14" s="642"/>
      <c r="Y14" s="643"/>
      <c r="Z14" s="644" t="s">
        <v>234</v>
      </c>
      <c r="AA14" s="644"/>
      <c r="AB14" s="644"/>
      <c r="AC14" s="644"/>
      <c r="AD14" s="645" t="s">
        <v>136</v>
      </c>
      <c r="AE14" s="645"/>
      <c r="AF14" s="645"/>
      <c r="AG14" s="645"/>
      <c r="AH14" s="645"/>
      <c r="AI14" s="645"/>
      <c r="AJ14" s="645"/>
      <c r="AK14" s="645"/>
      <c r="AL14" s="646" t="s">
        <v>136</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30909</v>
      </c>
      <c r="BH14" s="642"/>
      <c r="BI14" s="642"/>
      <c r="BJ14" s="642"/>
      <c r="BK14" s="642"/>
      <c r="BL14" s="642"/>
      <c r="BM14" s="642"/>
      <c r="BN14" s="643"/>
      <c r="BO14" s="644">
        <v>2.7</v>
      </c>
      <c r="BP14" s="644"/>
      <c r="BQ14" s="644"/>
      <c r="BR14" s="644"/>
      <c r="BS14" s="650" t="s">
        <v>136</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193741</v>
      </c>
      <c r="CS14" s="642"/>
      <c r="CT14" s="642"/>
      <c r="CU14" s="642"/>
      <c r="CV14" s="642"/>
      <c r="CW14" s="642"/>
      <c r="CX14" s="642"/>
      <c r="CY14" s="643"/>
      <c r="CZ14" s="644">
        <v>5.9</v>
      </c>
      <c r="DA14" s="644"/>
      <c r="DB14" s="644"/>
      <c r="DC14" s="644"/>
      <c r="DD14" s="650">
        <v>13784</v>
      </c>
      <c r="DE14" s="642"/>
      <c r="DF14" s="642"/>
      <c r="DG14" s="642"/>
      <c r="DH14" s="642"/>
      <c r="DI14" s="642"/>
      <c r="DJ14" s="642"/>
      <c r="DK14" s="642"/>
      <c r="DL14" s="642"/>
      <c r="DM14" s="642"/>
      <c r="DN14" s="642"/>
      <c r="DO14" s="642"/>
      <c r="DP14" s="643"/>
      <c r="DQ14" s="650">
        <v>177606</v>
      </c>
      <c r="DR14" s="642"/>
      <c r="DS14" s="642"/>
      <c r="DT14" s="642"/>
      <c r="DU14" s="642"/>
      <c r="DV14" s="642"/>
      <c r="DW14" s="642"/>
      <c r="DX14" s="642"/>
      <c r="DY14" s="642"/>
      <c r="DZ14" s="642"/>
      <c r="EA14" s="642"/>
      <c r="EB14" s="642"/>
      <c r="EC14" s="651"/>
    </row>
    <row r="15" spans="2:143" ht="11.25" customHeight="1" x14ac:dyDescent="0.15">
      <c r="B15" s="638" t="s">
        <v>259</v>
      </c>
      <c r="C15" s="639"/>
      <c r="D15" s="639"/>
      <c r="E15" s="639"/>
      <c r="F15" s="639"/>
      <c r="G15" s="639"/>
      <c r="H15" s="639"/>
      <c r="I15" s="639"/>
      <c r="J15" s="639"/>
      <c r="K15" s="639"/>
      <c r="L15" s="639"/>
      <c r="M15" s="639"/>
      <c r="N15" s="639"/>
      <c r="O15" s="639"/>
      <c r="P15" s="639"/>
      <c r="Q15" s="640"/>
      <c r="R15" s="641">
        <v>13157</v>
      </c>
      <c r="S15" s="642"/>
      <c r="T15" s="642"/>
      <c r="U15" s="642"/>
      <c r="V15" s="642"/>
      <c r="W15" s="642"/>
      <c r="X15" s="642"/>
      <c r="Y15" s="643"/>
      <c r="Z15" s="644">
        <v>0.4</v>
      </c>
      <c r="AA15" s="644"/>
      <c r="AB15" s="644"/>
      <c r="AC15" s="644"/>
      <c r="AD15" s="645">
        <v>13157</v>
      </c>
      <c r="AE15" s="645"/>
      <c r="AF15" s="645"/>
      <c r="AG15" s="645"/>
      <c r="AH15" s="645"/>
      <c r="AI15" s="645"/>
      <c r="AJ15" s="645"/>
      <c r="AK15" s="645"/>
      <c r="AL15" s="646">
        <v>0.6</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38115</v>
      </c>
      <c r="BH15" s="642"/>
      <c r="BI15" s="642"/>
      <c r="BJ15" s="642"/>
      <c r="BK15" s="642"/>
      <c r="BL15" s="642"/>
      <c r="BM15" s="642"/>
      <c r="BN15" s="643"/>
      <c r="BO15" s="644">
        <v>3.3</v>
      </c>
      <c r="BP15" s="644"/>
      <c r="BQ15" s="644"/>
      <c r="BR15" s="644"/>
      <c r="BS15" s="650" t="s">
        <v>234</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351911</v>
      </c>
      <c r="CS15" s="642"/>
      <c r="CT15" s="642"/>
      <c r="CU15" s="642"/>
      <c r="CV15" s="642"/>
      <c r="CW15" s="642"/>
      <c r="CX15" s="642"/>
      <c r="CY15" s="643"/>
      <c r="CZ15" s="644">
        <v>10.8</v>
      </c>
      <c r="DA15" s="644"/>
      <c r="DB15" s="644"/>
      <c r="DC15" s="644"/>
      <c r="DD15" s="650">
        <v>19773</v>
      </c>
      <c r="DE15" s="642"/>
      <c r="DF15" s="642"/>
      <c r="DG15" s="642"/>
      <c r="DH15" s="642"/>
      <c r="DI15" s="642"/>
      <c r="DJ15" s="642"/>
      <c r="DK15" s="642"/>
      <c r="DL15" s="642"/>
      <c r="DM15" s="642"/>
      <c r="DN15" s="642"/>
      <c r="DO15" s="642"/>
      <c r="DP15" s="643"/>
      <c r="DQ15" s="650">
        <v>295206</v>
      </c>
      <c r="DR15" s="642"/>
      <c r="DS15" s="642"/>
      <c r="DT15" s="642"/>
      <c r="DU15" s="642"/>
      <c r="DV15" s="642"/>
      <c r="DW15" s="642"/>
      <c r="DX15" s="642"/>
      <c r="DY15" s="642"/>
      <c r="DZ15" s="642"/>
      <c r="EA15" s="642"/>
      <c r="EB15" s="642"/>
      <c r="EC15" s="651"/>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234</v>
      </c>
      <c r="S16" s="642"/>
      <c r="T16" s="642"/>
      <c r="U16" s="642"/>
      <c r="V16" s="642"/>
      <c r="W16" s="642"/>
      <c r="X16" s="642"/>
      <c r="Y16" s="643"/>
      <c r="Z16" s="644" t="s">
        <v>136</v>
      </c>
      <c r="AA16" s="644"/>
      <c r="AB16" s="644"/>
      <c r="AC16" s="644"/>
      <c r="AD16" s="645" t="s">
        <v>136</v>
      </c>
      <c r="AE16" s="645"/>
      <c r="AF16" s="645"/>
      <c r="AG16" s="645"/>
      <c r="AH16" s="645"/>
      <c r="AI16" s="645"/>
      <c r="AJ16" s="645"/>
      <c r="AK16" s="645"/>
      <c r="AL16" s="646" t="s">
        <v>173</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v>22594</v>
      </c>
      <c r="BH16" s="642"/>
      <c r="BI16" s="642"/>
      <c r="BJ16" s="642"/>
      <c r="BK16" s="642"/>
      <c r="BL16" s="642"/>
      <c r="BM16" s="642"/>
      <c r="BN16" s="643"/>
      <c r="BO16" s="644">
        <v>2</v>
      </c>
      <c r="BP16" s="644"/>
      <c r="BQ16" s="644"/>
      <c r="BR16" s="644"/>
      <c r="BS16" s="650">
        <v>3766</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t="s">
        <v>234</v>
      </c>
      <c r="CS16" s="642"/>
      <c r="CT16" s="642"/>
      <c r="CU16" s="642"/>
      <c r="CV16" s="642"/>
      <c r="CW16" s="642"/>
      <c r="CX16" s="642"/>
      <c r="CY16" s="643"/>
      <c r="CZ16" s="644" t="s">
        <v>234</v>
      </c>
      <c r="DA16" s="644"/>
      <c r="DB16" s="644"/>
      <c r="DC16" s="644"/>
      <c r="DD16" s="650" t="s">
        <v>136</v>
      </c>
      <c r="DE16" s="642"/>
      <c r="DF16" s="642"/>
      <c r="DG16" s="642"/>
      <c r="DH16" s="642"/>
      <c r="DI16" s="642"/>
      <c r="DJ16" s="642"/>
      <c r="DK16" s="642"/>
      <c r="DL16" s="642"/>
      <c r="DM16" s="642"/>
      <c r="DN16" s="642"/>
      <c r="DO16" s="642"/>
      <c r="DP16" s="643"/>
      <c r="DQ16" s="650" t="s">
        <v>234</v>
      </c>
      <c r="DR16" s="642"/>
      <c r="DS16" s="642"/>
      <c r="DT16" s="642"/>
      <c r="DU16" s="642"/>
      <c r="DV16" s="642"/>
      <c r="DW16" s="642"/>
      <c r="DX16" s="642"/>
      <c r="DY16" s="642"/>
      <c r="DZ16" s="642"/>
      <c r="EA16" s="642"/>
      <c r="EB16" s="642"/>
      <c r="EC16" s="651"/>
    </row>
    <row r="17" spans="2:133" ht="11.25" customHeight="1" x14ac:dyDescent="0.15">
      <c r="B17" s="638" t="s">
        <v>265</v>
      </c>
      <c r="C17" s="639"/>
      <c r="D17" s="639"/>
      <c r="E17" s="639"/>
      <c r="F17" s="639"/>
      <c r="G17" s="639"/>
      <c r="H17" s="639"/>
      <c r="I17" s="639"/>
      <c r="J17" s="639"/>
      <c r="K17" s="639"/>
      <c r="L17" s="639"/>
      <c r="M17" s="639"/>
      <c r="N17" s="639"/>
      <c r="O17" s="639"/>
      <c r="P17" s="639"/>
      <c r="Q17" s="640"/>
      <c r="R17" s="641">
        <v>3661</v>
      </c>
      <c r="S17" s="642"/>
      <c r="T17" s="642"/>
      <c r="U17" s="642"/>
      <c r="V17" s="642"/>
      <c r="W17" s="642"/>
      <c r="X17" s="642"/>
      <c r="Y17" s="643"/>
      <c r="Z17" s="644">
        <v>0.1</v>
      </c>
      <c r="AA17" s="644"/>
      <c r="AB17" s="644"/>
      <c r="AC17" s="644"/>
      <c r="AD17" s="645">
        <v>3661</v>
      </c>
      <c r="AE17" s="645"/>
      <c r="AF17" s="645"/>
      <c r="AG17" s="645"/>
      <c r="AH17" s="645"/>
      <c r="AI17" s="645"/>
      <c r="AJ17" s="645"/>
      <c r="AK17" s="645"/>
      <c r="AL17" s="646">
        <v>0.2</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136</v>
      </c>
      <c r="BH17" s="642"/>
      <c r="BI17" s="642"/>
      <c r="BJ17" s="642"/>
      <c r="BK17" s="642"/>
      <c r="BL17" s="642"/>
      <c r="BM17" s="642"/>
      <c r="BN17" s="643"/>
      <c r="BO17" s="644" t="s">
        <v>136</v>
      </c>
      <c r="BP17" s="644"/>
      <c r="BQ17" s="644"/>
      <c r="BR17" s="644"/>
      <c r="BS17" s="650" t="s">
        <v>234</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291022</v>
      </c>
      <c r="CS17" s="642"/>
      <c r="CT17" s="642"/>
      <c r="CU17" s="642"/>
      <c r="CV17" s="642"/>
      <c r="CW17" s="642"/>
      <c r="CX17" s="642"/>
      <c r="CY17" s="643"/>
      <c r="CZ17" s="644">
        <v>8.9</v>
      </c>
      <c r="DA17" s="644"/>
      <c r="DB17" s="644"/>
      <c r="DC17" s="644"/>
      <c r="DD17" s="650" t="s">
        <v>136</v>
      </c>
      <c r="DE17" s="642"/>
      <c r="DF17" s="642"/>
      <c r="DG17" s="642"/>
      <c r="DH17" s="642"/>
      <c r="DI17" s="642"/>
      <c r="DJ17" s="642"/>
      <c r="DK17" s="642"/>
      <c r="DL17" s="642"/>
      <c r="DM17" s="642"/>
      <c r="DN17" s="642"/>
      <c r="DO17" s="642"/>
      <c r="DP17" s="643"/>
      <c r="DQ17" s="650">
        <v>291022</v>
      </c>
      <c r="DR17" s="642"/>
      <c r="DS17" s="642"/>
      <c r="DT17" s="642"/>
      <c r="DU17" s="642"/>
      <c r="DV17" s="642"/>
      <c r="DW17" s="642"/>
      <c r="DX17" s="642"/>
      <c r="DY17" s="642"/>
      <c r="DZ17" s="642"/>
      <c r="EA17" s="642"/>
      <c r="EB17" s="642"/>
      <c r="EC17" s="651"/>
    </row>
    <row r="18" spans="2:133" ht="11.25" customHeight="1" x14ac:dyDescent="0.15">
      <c r="B18" s="638" t="s">
        <v>268</v>
      </c>
      <c r="C18" s="639"/>
      <c r="D18" s="639"/>
      <c r="E18" s="639"/>
      <c r="F18" s="639"/>
      <c r="G18" s="639"/>
      <c r="H18" s="639"/>
      <c r="I18" s="639"/>
      <c r="J18" s="639"/>
      <c r="K18" s="639"/>
      <c r="L18" s="639"/>
      <c r="M18" s="639"/>
      <c r="N18" s="639"/>
      <c r="O18" s="639"/>
      <c r="P18" s="639"/>
      <c r="Q18" s="640"/>
      <c r="R18" s="641">
        <v>977291</v>
      </c>
      <c r="S18" s="642"/>
      <c r="T18" s="642"/>
      <c r="U18" s="642"/>
      <c r="V18" s="642"/>
      <c r="W18" s="642"/>
      <c r="X18" s="642"/>
      <c r="Y18" s="643"/>
      <c r="Z18" s="644">
        <v>28.7</v>
      </c>
      <c r="AA18" s="644"/>
      <c r="AB18" s="644"/>
      <c r="AC18" s="644"/>
      <c r="AD18" s="645">
        <v>869965</v>
      </c>
      <c r="AE18" s="645"/>
      <c r="AF18" s="645"/>
      <c r="AG18" s="645"/>
      <c r="AH18" s="645"/>
      <c r="AI18" s="645"/>
      <c r="AJ18" s="645"/>
      <c r="AK18" s="645"/>
      <c r="AL18" s="646">
        <v>38.6</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136</v>
      </c>
      <c r="BH18" s="642"/>
      <c r="BI18" s="642"/>
      <c r="BJ18" s="642"/>
      <c r="BK18" s="642"/>
      <c r="BL18" s="642"/>
      <c r="BM18" s="642"/>
      <c r="BN18" s="643"/>
      <c r="BO18" s="644" t="s">
        <v>234</v>
      </c>
      <c r="BP18" s="644"/>
      <c r="BQ18" s="644"/>
      <c r="BR18" s="644"/>
      <c r="BS18" s="650" t="s">
        <v>234</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136</v>
      </c>
      <c r="CS18" s="642"/>
      <c r="CT18" s="642"/>
      <c r="CU18" s="642"/>
      <c r="CV18" s="642"/>
      <c r="CW18" s="642"/>
      <c r="CX18" s="642"/>
      <c r="CY18" s="643"/>
      <c r="CZ18" s="644" t="s">
        <v>136</v>
      </c>
      <c r="DA18" s="644"/>
      <c r="DB18" s="644"/>
      <c r="DC18" s="644"/>
      <c r="DD18" s="650" t="s">
        <v>234</v>
      </c>
      <c r="DE18" s="642"/>
      <c r="DF18" s="642"/>
      <c r="DG18" s="642"/>
      <c r="DH18" s="642"/>
      <c r="DI18" s="642"/>
      <c r="DJ18" s="642"/>
      <c r="DK18" s="642"/>
      <c r="DL18" s="642"/>
      <c r="DM18" s="642"/>
      <c r="DN18" s="642"/>
      <c r="DO18" s="642"/>
      <c r="DP18" s="643"/>
      <c r="DQ18" s="650" t="s">
        <v>234</v>
      </c>
      <c r="DR18" s="642"/>
      <c r="DS18" s="642"/>
      <c r="DT18" s="642"/>
      <c r="DU18" s="642"/>
      <c r="DV18" s="642"/>
      <c r="DW18" s="642"/>
      <c r="DX18" s="642"/>
      <c r="DY18" s="642"/>
      <c r="DZ18" s="642"/>
      <c r="EA18" s="642"/>
      <c r="EB18" s="642"/>
      <c r="EC18" s="651"/>
    </row>
    <row r="19" spans="2:133" ht="11.25" customHeight="1" x14ac:dyDescent="0.15">
      <c r="B19" s="638" t="s">
        <v>271</v>
      </c>
      <c r="C19" s="639"/>
      <c r="D19" s="639"/>
      <c r="E19" s="639"/>
      <c r="F19" s="639"/>
      <c r="G19" s="639"/>
      <c r="H19" s="639"/>
      <c r="I19" s="639"/>
      <c r="J19" s="639"/>
      <c r="K19" s="639"/>
      <c r="L19" s="639"/>
      <c r="M19" s="639"/>
      <c r="N19" s="639"/>
      <c r="O19" s="639"/>
      <c r="P19" s="639"/>
      <c r="Q19" s="640"/>
      <c r="R19" s="641">
        <v>869965</v>
      </c>
      <c r="S19" s="642"/>
      <c r="T19" s="642"/>
      <c r="U19" s="642"/>
      <c r="V19" s="642"/>
      <c r="W19" s="642"/>
      <c r="X19" s="642"/>
      <c r="Y19" s="643"/>
      <c r="Z19" s="644">
        <v>25.5</v>
      </c>
      <c r="AA19" s="644"/>
      <c r="AB19" s="644"/>
      <c r="AC19" s="644"/>
      <c r="AD19" s="645">
        <v>869965</v>
      </c>
      <c r="AE19" s="645"/>
      <c r="AF19" s="645"/>
      <c r="AG19" s="645"/>
      <c r="AH19" s="645"/>
      <c r="AI19" s="645"/>
      <c r="AJ19" s="645"/>
      <c r="AK19" s="645"/>
      <c r="AL19" s="646">
        <v>38.6</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t="s">
        <v>173</v>
      </c>
      <c r="BH19" s="642"/>
      <c r="BI19" s="642"/>
      <c r="BJ19" s="642"/>
      <c r="BK19" s="642"/>
      <c r="BL19" s="642"/>
      <c r="BM19" s="642"/>
      <c r="BN19" s="643"/>
      <c r="BO19" s="644" t="s">
        <v>136</v>
      </c>
      <c r="BP19" s="644"/>
      <c r="BQ19" s="644"/>
      <c r="BR19" s="644"/>
      <c r="BS19" s="650" t="s">
        <v>234</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136</v>
      </c>
      <c r="CS19" s="642"/>
      <c r="CT19" s="642"/>
      <c r="CU19" s="642"/>
      <c r="CV19" s="642"/>
      <c r="CW19" s="642"/>
      <c r="CX19" s="642"/>
      <c r="CY19" s="643"/>
      <c r="CZ19" s="644" t="s">
        <v>234</v>
      </c>
      <c r="DA19" s="644"/>
      <c r="DB19" s="644"/>
      <c r="DC19" s="644"/>
      <c r="DD19" s="650" t="s">
        <v>234</v>
      </c>
      <c r="DE19" s="642"/>
      <c r="DF19" s="642"/>
      <c r="DG19" s="642"/>
      <c r="DH19" s="642"/>
      <c r="DI19" s="642"/>
      <c r="DJ19" s="642"/>
      <c r="DK19" s="642"/>
      <c r="DL19" s="642"/>
      <c r="DM19" s="642"/>
      <c r="DN19" s="642"/>
      <c r="DO19" s="642"/>
      <c r="DP19" s="643"/>
      <c r="DQ19" s="650" t="s">
        <v>234</v>
      </c>
      <c r="DR19" s="642"/>
      <c r="DS19" s="642"/>
      <c r="DT19" s="642"/>
      <c r="DU19" s="642"/>
      <c r="DV19" s="642"/>
      <c r="DW19" s="642"/>
      <c r="DX19" s="642"/>
      <c r="DY19" s="642"/>
      <c r="DZ19" s="642"/>
      <c r="EA19" s="642"/>
      <c r="EB19" s="642"/>
      <c r="EC19" s="651"/>
    </row>
    <row r="20" spans="2:133" ht="11.25" customHeight="1" x14ac:dyDescent="0.15">
      <c r="B20" s="638" t="s">
        <v>274</v>
      </c>
      <c r="C20" s="639"/>
      <c r="D20" s="639"/>
      <c r="E20" s="639"/>
      <c r="F20" s="639"/>
      <c r="G20" s="639"/>
      <c r="H20" s="639"/>
      <c r="I20" s="639"/>
      <c r="J20" s="639"/>
      <c r="K20" s="639"/>
      <c r="L20" s="639"/>
      <c r="M20" s="639"/>
      <c r="N20" s="639"/>
      <c r="O20" s="639"/>
      <c r="P20" s="639"/>
      <c r="Q20" s="640"/>
      <c r="R20" s="641">
        <v>107326</v>
      </c>
      <c r="S20" s="642"/>
      <c r="T20" s="642"/>
      <c r="U20" s="642"/>
      <c r="V20" s="642"/>
      <c r="W20" s="642"/>
      <c r="X20" s="642"/>
      <c r="Y20" s="643"/>
      <c r="Z20" s="644">
        <v>3.2</v>
      </c>
      <c r="AA20" s="644"/>
      <c r="AB20" s="644"/>
      <c r="AC20" s="644"/>
      <c r="AD20" s="645" t="s">
        <v>136</v>
      </c>
      <c r="AE20" s="645"/>
      <c r="AF20" s="645"/>
      <c r="AG20" s="645"/>
      <c r="AH20" s="645"/>
      <c r="AI20" s="645"/>
      <c r="AJ20" s="645"/>
      <c r="AK20" s="645"/>
      <c r="AL20" s="646" t="s">
        <v>234</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t="s">
        <v>136</v>
      </c>
      <c r="BH20" s="642"/>
      <c r="BI20" s="642"/>
      <c r="BJ20" s="642"/>
      <c r="BK20" s="642"/>
      <c r="BL20" s="642"/>
      <c r="BM20" s="642"/>
      <c r="BN20" s="643"/>
      <c r="BO20" s="644" t="s">
        <v>234</v>
      </c>
      <c r="BP20" s="644"/>
      <c r="BQ20" s="644"/>
      <c r="BR20" s="644"/>
      <c r="BS20" s="650" t="s">
        <v>136</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3259621</v>
      </c>
      <c r="CS20" s="642"/>
      <c r="CT20" s="642"/>
      <c r="CU20" s="642"/>
      <c r="CV20" s="642"/>
      <c r="CW20" s="642"/>
      <c r="CX20" s="642"/>
      <c r="CY20" s="643"/>
      <c r="CZ20" s="644">
        <v>100</v>
      </c>
      <c r="DA20" s="644"/>
      <c r="DB20" s="644"/>
      <c r="DC20" s="644"/>
      <c r="DD20" s="650">
        <v>183016</v>
      </c>
      <c r="DE20" s="642"/>
      <c r="DF20" s="642"/>
      <c r="DG20" s="642"/>
      <c r="DH20" s="642"/>
      <c r="DI20" s="642"/>
      <c r="DJ20" s="642"/>
      <c r="DK20" s="642"/>
      <c r="DL20" s="642"/>
      <c r="DM20" s="642"/>
      <c r="DN20" s="642"/>
      <c r="DO20" s="642"/>
      <c r="DP20" s="643"/>
      <c r="DQ20" s="650">
        <v>2612784</v>
      </c>
      <c r="DR20" s="642"/>
      <c r="DS20" s="642"/>
      <c r="DT20" s="642"/>
      <c r="DU20" s="642"/>
      <c r="DV20" s="642"/>
      <c r="DW20" s="642"/>
      <c r="DX20" s="642"/>
      <c r="DY20" s="642"/>
      <c r="DZ20" s="642"/>
      <c r="EA20" s="642"/>
      <c r="EB20" s="642"/>
      <c r="EC20" s="651"/>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234</v>
      </c>
      <c r="S21" s="642"/>
      <c r="T21" s="642"/>
      <c r="U21" s="642"/>
      <c r="V21" s="642"/>
      <c r="W21" s="642"/>
      <c r="X21" s="642"/>
      <c r="Y21" s="643"/>
      <c r="Z21" s="644" t="s">
        <v>136</v>
      </c>
      <c r="AA21" s="644"/>
      <c r="AB21" s="644"/>
      <c r="AC21" s="644"/>
      <c r="AD21" s="645" t="s">
        <v>234</v>
      </c>
      <c r="AE21" s="645"/>
      <c r="AF21" s="645"/>
      <c r="AG21" s="645"/>
      <c r="AH21" s="645"/>
      <c r="AI21" s="645"/>
      <c r="AJ21" s="645"/>
      <c r="AK21" s="645"/>
      <c r="AL21" s="646" t="s">
        <v>136</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t="s">
        <v>136</v>
      </c>
      <c r="BH21" s="642"/>
      <c r="BI21" s="642"/>
      <c r="BJ21" s="642"/>
      <c r="BK21" s="642"/>
      <c r="BL21" s="642"/>
      <c r="BM21" s="642"/>
      <c r="BN21" s="643"/>
      <c r="BO21" s="644" t="s">
        <v>234</v>
      </c>
      <c r="BP21" s="644"/>
      <c r="BQ21" s="644"/>
      <c r="BR21" s="644"/>
      <c r="BS21" s="650" t="s">
        <v>234</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279</v>
      </c>
      <c r="C22" s="639"/>
      <c r="D22" s="639"/>
      <c r="E22" s="639"/>
      <c r="F22" s="639"/>
      <c r="G22" s="639"/>
      <c r="H22" s="639"/>
      <c r="I22" s="639"/>
      <c r="J22" s="639"/>
      <c r="K22" s="639"/>
      <c r="L22" s="639"/>
      <c r="M22" s="639"/>
      <c r="N22" s="639"/>
      <c r="O22" s="639"/>
      <c r="P22" s="639"/>
      <c r="Q22" s="640"/>
      <c r="R22" s="641">
        <v>2334978</v>
      </c>
      <c r="S22" s="642"/>
      <c r="T22" s="642"/>
      <c r="U22" s="642"/>
      <c r="V22" s="642"/>
      <c r="W22" s="642"/>
      <c r="X22" s="642"/>
      <c r="Y22" s="643"/>
      <c r="Z22" s="644">
        <v>68.5</v>
      </c>
      <c r="AA22" s="644"/>
      <c r="AB22" s="644"/>
      <c r="AC22" s="644"/>
      <c r="AD22" s="645">
        <v>2227652</v>
      </c>
      <c r="AE22" s="645"/>
      <c r="AF22" s="645"/>
      <c r="AG22" s="645"/>
      <c r="AH22" s="645"/>
      <c r="AI22" s="645"/>
      <c r="AJ22" s="645"/>
      <c r="AK22" s="645"/>
      <c r="AL22" s="646">
        <v>99</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136</v>
      </c>
      <c r="BH22" s="642"/>
      <c r="BI22" s="642"/>
      <c r="BJ22" s="642"/>
      <c r="BK22" s="642"/>
      <c r="BL22" s="642"/>
      <c r="BM22" s="642"/>
      <c r="BN22" s="643"/>
      <c r="BO22" s="644" t="s">
        <v>234</v>
      </c>
      <c r="BP22" s="644"/>
      <c r="BQ22" s="644"/>
      <c r="BR22" s="644"/>
      <c r="BS22" s="650" t="s">
        <v>136</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282</v>
      </c>
      <c r="C23" s="639"/>
      <c r="D23" s="639"/>
      <c r="E23" s="639"/>
      <c r="F23" s="639"/>
      <c r="G23" s="639"/>
      <c r="H23" s="639"/>
      <c r="I23" s="639"/>
      <c r="J23" s="639"/>
      <c r="K23" s="639"/>
      <c r="L23" s="639"/>
      <c r="M23" s="639"/>
      <c r="N23" s="639"/>
      <c r="O23" s="639"/>
      <c r="P23" s="639"/>
      <c r="Q23" s="640"/>
      <c r="R23" s="641">
        <v>1033</v>
      </c>
      <c r="S23" s="642"/>
      <c r="T23" s="642"/>
      <c r="U23" s="642"/>
      <c r="V23" s="642"/>
      <c r="W23" s="642"/>
      <c r="X23" s="642"/>
      <c r="Y23" s="643"/>
      <c r="Z23" s="644">
        <v>0</v>
      </c>
      <c r="AA23" s="644"/>
      <c r="AB23" s="644"/>
      <c r="AC23" s="644"/>
      <c r="AD23" s="645">
        <v>1033</v>
      </c>
      <c r="AE23" s="645"/>
      <c r="AF23" s="645"/>
      <c r="AG23" s="645"/>
      <c r="AH23" s="645"/>
      <c r="AI23" s="645"/>
      <c r="AJ23" s="645"/>
      <c r="AK23" s="645"/>
      <c r="AL23" s="646">
        <v>0</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t="s">
        <v>234</v>
      </c>
      <c r="BH23" s="642"/>
      <c r="BI23" s="642"/>
      <c r="BJ23" s="642"/>
      <c r="BK23" s="642"/>
      <c r="BL23" s="642"/>
      <c r="BM23" s="642"/>
      <c r="BN23" s="643"/>
      <c r="BO23" s="644" t="s">
        <v>173</v>
      </c>
      <c r="BP23" s="644"/>
      <c r="BQ23" s="644"/>
      <c r="BR23" s="644"/>
      <c r="BS23" s="650" t="s">
        <v>173</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x14ac:dyDescent="0.15">
      <c r="B24" s="638" t="s">
        <v>289</v>
      </c>
      <c r="C24" s="639"/>
      <c r="D24" s="639"/>
      <c r="E24" s="639"/>
      <c r="F24" s="639"/>
      <c r="G24" s="639"/>
      <c r="H24" s="639"/>
      <c r="I24" s="639"/>
      <c r="J24" s="639"/>
      <c r="K24" s="639"/>
      <c r="L24" s="639"/>
      <c r="M24" s="639"/>
      <c r="N24" s="639"/>
      <c r="O24" s="639"/>
      <c r="P24" s="639"/>
      <c r="Q24" s="640"/>
      <c r="R24" s="641">
        <v>8517</v>
      </c>
      <c r="S24" s="642"/>
      <c r="T24" s="642"/>
      <c r="U24" s="642"/>
      <c r="V24" s="642"/>
      <c r="W24" s="642"/>
      <c r="X24" s="642"/>
      <c r="Y24" s="643"/>
      <c r="Z24" s="644">
        <v>0.3</v>
      </c>
      <c r="AA24" s="644"/>
      <c r="AB24" s="644"/>
      <c r="AC24" s="644"/>
      <c r="AD24" s="645" t="s">
        <v>234</v>
      </c>
      <c r="AE24" s="645"/>
      <c r="AF24" s="645"/>
      <c r="AG24" s="645"/>
      <c r="AH24" s="645"/>
      <c r="AI24" s="645"/>
      <c r="AJ24" s="645"/>
      <c r="AK24" s="645"/>
      <c r="AL24" s="646" t="s">
        <v>136</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136</v>
      </c>
      <c r="BH24" s="642"/>
      <c r="BI24" s="642"/>
      <c r="BJ24" s="642"/>
      <c r="BK24" s="642"/>
      <c r="BL24" s="642"/>
      <c r="BM24" s="642"/>
      <c r="BN24" s="643"/>
      <c r="BO24" s="644" t="s">
        <v>136</v>
      </c>
      <c r="BP24" s="644"/>
      <c r="BQ24" s="644"/>
      <c r="BR24" s="644"/>
      <c r="BS24" s="650" t="s">
        <v>136</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1388736</v>
      </c>
      <c r="CS24" s="631"/>
      <c r="CT24" s="631"/>
      <c r="CU24" s="631"/>
      <c r="CV24" s="631"/>
      <c r="CW24" s="631"/>
      <c r="CX24" s="631"/>
      <c r="CY24" s="632"/>
      <c r="CZ24" s="635">
        <v>42.6</v>
      </c>
      <c r="DA24" s="636"/>
      <c r="DB24" s="636"/>
      <c r="DC24" s="655"/>
      <c r="DD24" s="676">
        <v>1063261</v>
      </c>
      <c r="DE24" s="631"/>
      <c r="DF24" s="631"/>
      <c r="DG24" s="631"/>
      <c r="DH24" s="631"/>
      <c r="DI24" s="631"/>
      <c r="DJ24" s="631"/>
      <c r="DK24" s="632"/>
      <c r="DL24" s="676">
        <v>1052200</v>
      </c>
      <c r="DM24" s="631"/>
      <c r="DN24" s="631"/>
      <c r="DO24" s="631"/>
      <c r="DP24" s="631"/>
      <c r="DQ24" s="631"/>
      <c r="DR24" s="631"/>
      <c r="DS24" s="631"/>
      <c r="DT24" s="631"/>
      <c r="DU24" s="631"/>
      <c r="DV24" s="632"/>
      <c r="DW24" s="635">
        <v>43.9</v>
      </c>
      <c r="DX24" s="636"/>
      <c r="DY24" s="636"/>
      <c r="DZ24" s="636"/>
      <c r="EA24" s="636"/>
      <c r="EB24" s="636"/>
      <c r="EC24" s="637"/>
    </row>
    <row r="25" spans="2:133" ht="11.25" customHeight="1" x14ac:dyDescent="0.15">
      <c r="B25" s="638" t="s">
        <v>292</v>
      </c>
      <c r="C25" s="639"/>
      <c r="D25" s="639"/>
      <c r="E25" s="639"/>
      <c r="F25" s="639"/>
      <c r="G25" s="639"/>
      <c r="H25" s="639"/>
      <c r="I25" s="639"/>
      <c r="J25" s="639"/>
      <c r="K25" s="639"/>
      <c r="L25" s="639"/>
      <c r="M25" s="639"/>
      <c r="N25" s="639"/>
      <c r="O25" s="639"/>
      <c r="P25" s="639"/>
      <c r="Q25" s="640"/>
      <c r="R25" s="641">
        <v>20063</v>
      </c>
      <c r="S25" s="642"/>
      <c r="T25" s="642"/>
      <c r="U25" s="642"/>
      <c r="V25" s="642"/>
      <c r="W25" s="642"/>
      <c r="X25" s="642"/>
      <c r="Y25" s="643"/>
      <c r="Z25" s="644">
        <v>0.6</v>
      </c>
      <c r="AA25" s="644"/>
      <c r="AB25" s="644"/>
      <c r="AC25" s="644"/>
      <c r="AD25" s="645">
        <v>3670</v>
      </c>
      <c r="AE25" s="645"/>
      <c r="AF25" s="645"/>
      <c r="AG25" s="645"/>
      <c r="AH25" s="645"/>
      <c r="AI25" s="645"/>
      <c r="AJ25" s="645"/>
      <c r="AK25" s="645"/>
      <c r="AL25" s="646">
        <v>0.2</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136</v>
      </c>
      <c r="BH25" s="642"/>
      <c r="BI25" s="642"/>
      <c r="BJ25" s="642"/>
      <c r="BK25" s="642"/>
      <c r="BL25" s="642"/>
      <c r="BM25" s="642"/>
      <c r="BN25" s="643"/>
      <c r="BO25" s="644" t="s">
        <v>234</v>
      </c>
      <c r="BP25" s="644"/>
      <c r="BQ25" s="644"/>
      <c r="BR25" s="644"/>
      <c r="BS25" s="650" t="s">
        <v>234</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652499</v>
      </c>
      <c r="CS25" s="677"/>
      <c r="CT25" s="677"/>
      <c r="CU25" s="677"/>
      <c r="CV25" s="677"/>
      <c r="CW25" s="677"/>
      <c r="CX25" s="677"/>
      <c r="CY25" s="678"/>
      <c r="CZ25" s="646">
        <v>20</v>
      </c>
      <c r="DA25" s="674"/>
      <c r="DB25" s="674"/>
      <c r="DC25" s="679"/>
      <c r="DD25" s="650">
        <v>627526</v>
      </c>
      <c r="DE25" s="677"/>
      <c r="DF25" s="677"/>
      <c r="DG25" s="677"/>
      <c r="DH25" s="677"/>
      <c r="DI25" s="677"/>
      <c r="DJ25" s="677"/>
      <c r="DK25" s="678"/>
      <c r="DL25" s="650">
        <v>616465</v>
      </c>
      <c r="DM25" s="677"/>
      <c r="DN25" s="677"/>
      <c r="DO25" s="677"/>
      <c r="DP25" s="677"/>
      <c r="DQ25" s="677"/>
      <c r="DR25" s="677"/>
      <c r="DS25" s="677"/>
      <c r="DT25" s="677"/>
      <c r="DU25" s="677"/>
      <c r="DV25" s="678"/>
      <c r="DW25" s="646">
        <v>25.7</v>
      </c>
      <c r="DX25" s="674"/>
      <c r="DY25" s="674"/>
      <c r="DZ25" s="674"/>
      <c r="EA25" s="674"/>
      <c r="EB25" s="674"/>
      <c r="EC25" s="675"/>
    </row>
    <row r="26" spans="2:133" ht="11.25" customHeight="1" x14ac:dyDescent="0.15">
      <c r="B26" s="638" t="s">
        <v>295</v>
      </c>
      <c r="C26" s="639"/>
      <c r="D26" s="639"/>
      <c r="E26" s="639"/>
      <c r="F26" s="639"/>
      <c r="G26" s="639"/>
      <c r="H26" s="639"/>
      <c r="I26" s="639"/>
      <c r="J26" s="639"/>
      <c r="K26" s="639"/>
      <c r="L26" s="639"/>
      <c r="M26" s="639"/>
      <c r="N26" s="639"/>
      <c r="O26" s="639"/>
      <c r="P26" s="639"/>
      <c r="Q26" s="640"/>
      <c r="R26" s="641">
        <v>3839</v>
      </c>
      <c r="S26" s="642"/>
      <c r="T26" s="642"/>
      <c r="U26" s="642"/>
      <c r="V26" s="642"/>
      <c r="W26" s="642"/>
      <c r="X26" s="642"/>
      <c r="Y26" s="643"/>
      <c r="Z26" s="644">
        <v>0.1</v>
      </c>
      <c r="AA26" s="644"/>
      <c r="AB26" s="644"/>
      <c r="AC26" s="644"/>
      <c r="AD26" s="645" t="s">
        <v>234</v>
      </c>
      <c r="AE26" s="645"/>
      <c r="AF26" s="645"/>
      <c r="AG26" s="645"/>
      <c r="AH26" s="645"/>
      <c r="AI26" s="645"/>
      <c r="AJ26" s="645"/>
      <c r="AK26" s="645"/>
      <c r="AL26" s="646" t="s">
        <v>234</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173</v>
      </c>
      <c r="BH26" s="642"/>
      <c r="BI26" s="642"/>
      <c r="BJ26" s="642"/>
      <c r="BK26" s="642"/>
      <c r="BL26" s="642"/>
      <c r="BM26" s="642"/>
      <c r="BN26" s="643"/>
      <c r="BO26" s="644" t="s">
        <v>136</v>
      </c>
      <c r="BP26" s="644"/>
      <c r="BQ26" s="644"/>
      <c r="BR26" s="644"/>
      <c r="BS26" s="650" t="s">
        <v>136</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404044</v>
      </c>
      <c r="CS26" s="642"/>
      <c r="CT26" s="642"/>
      <c r="CU26" s="642"/>
      <c r="CV26" s="642"/>
      <c r="CW26" s="642"/>
      <c r="CX26" s="642"/>
      <c r="CY26" s="643"/>
      <c r="CZ26" s="646">
        <v>12.4</v>
      </c>
      <c r="DA26" s="674"/>
      <c r="DB26" s="674"/>
      <c r="DC26" s="679"/>
      <c r="DD26" s="650">
        <v>380718</v>
      </c>
      <c r="DE26" s="642"/>
      <c r="DF26" s="642"/>
      <c r="DG26" s="642"/>
      <c r="DH26" s="642"/>
      <c r="DI26" s="642"/>
      <c r="DJ26" s="642"/>
      <c r="DK26" s="643"/>
      <c r="DL26" s="650" t="s">
        <v>173</v>
      </c>
      <c r="DM26" s="642"/>
      <c r="DN26" s="642"/>
      <c r="DO26" s="642"/>
      <c r="DP26" s="642"/>
      <c r="DQ26" s="642"/>
      <c r="DR26" s="642"/>
      <c r="DS26" s="642"/>
      <c r="DT26" s="642"/>
      <c r="DU26" s="642"/>
      <c r="DV26" s="643"/>
      <c r="DW26" s="646" t="s">
        <v>173</v>
      </c>
      <c r="DX26" s="674"/>
      <c r="DY26" s="674"/>
      <c r="DZ26" s="674"/>
      <c r="EA26" s="674"/>
      <c r="EB26" s="674"/>
      <c r="EC26" s="675"/>
    </row>
    <row r="27" spans="2:133" ht="11.25" customHeight="1" x14ac:dyDescent="0.15">
      <c r="B27" s="638" t="s">
        <v>298</v>
      </c>
      <c r="C27" s="639"/>
      <c r="D27" s="639"/>
      <c r="E27" s="639"/>
      <c r="F27" s="639"/>
      <c r="G27" s="639"/>
      <c r="H27" s="639"/>
      <c r="I27" s="639"/>
      <c r="J27" s="639"/>
      <c r="K27" s="639"/>
      <c r="L27" s="639"/>
      <c r="M27" s="639"/>
      <c r="N27" s="639"/>
      <c r="O27" s="639"/>
      <c r="P27" s="639"/>
      <c r="Q27" s="640"/>
      <c r="R27" s="641">
        <v>255416</v>
      </c>
      <c r="S27" s="642"/>
      <c r="T27" s="642"/>
      <c r="U27" s="642"/>
      <c r="V27" s="642"/>
      <c r="W27" s="642"/>
      <c r="X27" s="642"/>
      <c r="Y27" s="643"/>
      <c r="Z27" s="644">
        <v>7.5</v>
      </c>
      <c r="AA27" s="644"/>
      <c r="AB27" s="644"/>
      <c r="AC27" s="644"/>
      <c r="AD27" s="645" t="s">
        <v>173</v>
      </c>
      <c r="AE27" s="645"/>
      <c r="AF27" s="645"/>
      <c r="AG27" s="645"/>
      <c r="AH27" s="645"/>
      <c r="AI27" s="645"/>
      <c r="AJ27" s="645"/>
      <c r="AK27" s="645"/>
      <c r="AL27" s="646" t="s">
        <v>136</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1156532</v>
      </c>
      <c r="BH27" s="642"/>
      <c r="BI27" s="642"/>
      <c r="BJ27" s="642"/>
      <c r="BK27" s="642"/>
      <c r="BL27" s="642"/>
      <c r="BM27" s="642"/>
      <c r="BN27" s="643"/>
      <c r="BO27" s="644">
        <v>100</v>
      </c>
      <c r="BP27" s="644"/>
      <c r="BQ27" s="644"/>
      <c r="BR27" s="644"/>
      <c r="BS27" s="650">
        <v>13452</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445215</v>
      </c>
      <c r="CS27" s="677"/>
      <c r="CT27" s="677"/>
      <c r="CU27" s="677"/>
      <c r="CV27" s="677"/>
      <c r="CW27" s="677"/>
      <c r="CX27" s="677"/>
      <c r="CY27" s="678"/>
      <c r="CZ27" s="646">
        <v>13.7</v>
      </c>
      <c r="DA27" s="674"/>
      <c r="DB27" s="674"/>
      <c r="DC27" s="679"/>
      <c r="DD27" s="650">
        <v>144713</v>
      </c>
      <c r="DE27" s="677"/>
      <c r="DF27" s="677"/>
      <c r="DG27" s="677"/>
      <c r="DH27" s="677"/>
      <c r="DI27" s="677"/>
      <c r="DJ27" s="677"/>
      <c r="DK27" s="678"/>
      <c r="DL27" s="650">
        <v>144713</v>
      </c>
      <c r="DM27" s="677"/>
      <c r="DN27" s="677"/>
      <c r="DO27" s="677"/>
      <c r="DP27" s="677"/>
      <c r="DQ27" s="677"/>
      <c r="DR27" s="677"/>
      <c r="DS27" s="677"/>
      <c r="DT27" s="677"/>
      <c r="DU27" s="677"/>
      <c r="DV27" s="678"/>
      <c r="DW27" s="646">
        <v>6</v>
      </c>
      <c r="DX27" s="674"/>
      <c r="DY27" s="674"/>
      <c r="DZ27" s="674"/>
      <c r="EA27" s="674"/>
      <c r="EB27" s="674"/>
      <c r="EC27" s="675"/>
    </row>
    <row r="28" spans="2:133" ht="11.25" customHeight="1" x14ac:dyDescent="0.15">
      <c r="B28" s="683" t="s">
        <v>301</v>
      </c>
      <c r="C28" s="684"/>
      <c r="D28" s="684"/>
      <c r="E28" s="684"/>
      <c r="F28" s="684"/>
      <c r="G28" s="684"/>
      <c r="H28" s="684"/>
      <c r="I28" s="684"/>
      <c r="J28" s="684"/>
      <c r="K28" s="684"/>
      <c r="L28" s="684"/>
      <c r="M28" s="684"/>
      <c r="N28" s="684"/>
      <c r="O28" s="684"/>
      <c r="P28" s="684"/>
      <c r="Q28" s="685"/>
      <c r="R28" s="641" t="s">
        <v>136</v>
      </c>
      <c r="S28" s="642"/>
      <c r="T28" s="642"/>
      <c r="U28" s="642"/>
      <c r="V28" s="642"/>
      <c r="W28" s="642"/>
      <c r="X28" s="642"/>
      <c r="Y28" s="643"/>
      <c r="Z28" s="644" t="s">
        <v>234</v>
      </c>
      <c r="AA28" s="644"/>
      <c r="AB28" s="644"/>
      <c r="AC28" s="644"/>
      <c r="AD28" s="645" t="s">
        <v>136</v>
      </c>
      <c r="AE28" s="645"/>
      <c r="AF28" s="645"/>
      <c r="AG28" s="645"/>
      <c r="AH28" s="645"/>
      <c r="AI28" s="645"/>
      <c r="AJ28" s="645"/>
      <c r="AK28" s="645"/>
      <c r="AL28" s="646" t="s">
        <v>173</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291022</v>
      </c>
      <c r="CS28" s="642"/>
      <c r="CT28" s="642"/>
      <c r="CU28" s="642"/>
      <c r="CV28" s="642"/>
      <c r="CW28" s="642"/>
      <c r="CX28" s="642"/>
      <c r="CY28" s="643"/>
      <c r="CZ28" s="646">
        <v>8.9</v>
      </c>
      <c r="DA28" s="674"/>
      <c r="DB28" s="674"/>
      <c r="DC28" s="679"/>
      <c r="DD28" s="650">
        <v>291022</v>
      </c>
      <c r="DE28" s="642"/>
      <c r="DF28" s="642"/>
      <c r="DG28" s="642"/>
      <c r="DH28" s="642"/>
      <c r="DI28" s="642"/>
      <c r="DJ28" s="642"/>
      <c r="DK28" s="643"/>
      <c r="DL28" s="650">
        <v>291022</v>
      </c>
      <c r="DM28" s="642"/>
      <c r="DN28" s="642"/>
      <c r="DO28" s="642"/>
      <c r="DP28" s="642"/>
      <c r="DQ28" s="642"/>
      <c r="DR28" s="642"/>
      <c r="DS28" s="642"/>
      <c r="DT28" s="642"/>
      <c r="DU28" s="642"/>
      <c r="DV28" s="643"/>
      <c r="DW28" s="646">
        <v>12.1</v>
      </c>
      <c r="DX28" s="674"/>
      <c r="DY28" s="674"/>
      <c r="DZ28" s="674"/>
      <c r="EA28" s="674"/>
      <c r="EB28" s="674"/>
      <c r="EC28" s="675"/>
    </row>
    <row r="29" spans="2:133" ht="11.25" customHeight="1" x14ac:dyDescent="0.15">
      <c r="B29" s="638" t="s">
        <v>303</v>
      </c>
      <c r="C29" s="639"/>
      <c r="D29" s="639"/>
      <c r="E29" s="639"/>
      <c r="F29" s="639"/>
      <c r="G29" s="639"/>
      <c r="H29" s="639"/>
      <c r="I29" s="639"/>
      <c r="J29" s="639"/>
      <c r="K29" s="639"/>
      <c r="L29" s="639"/>
      <c r="M29" s="639"/>
      <c r="N29" s="639"/>
      <c r="O29" s="639"/>
      <c r="P29" s="639"/>
      <c r="Q29" s="640"/>
      <c r="R29" s="641">
        <v>184277</v>
      </c>
      <c r="S29" s="642"/>
      <c r="T29" s="642"/>
      <c r="U29" s="642"/>
      <c r="V29" s="642"/>
      <c r="W29" s="642"/>
      <c r="X29" s="642"/>
      <c r="Y29" s="643"/>
      <c r="Z29" s="644">
        <v>5.4</v>
      </c>
      <c r="AA29" s="644"/>
      <c r="AB29" s="644"/>
      <c r="AC29" s="644"/>
      <c r="AD29" s="645" t="s">
        <v>136</v>
      </c>
      <c r="AE29" s="645"/>
      <c r="AF29" s="645"/>
      <c r="AG29" s="645"/>
      <c r="AH29" s="645"/>
      <c r="AI29" s="645"/>
      <c r="AJ29" s="645"/>
      <c r="AK29" s="645"/>
      <c r="AL29" s="646" t="s">
        <v>136</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70</v>
      </c>
      <c r="CG29" s="657"/>
      <c r="CH29" s="657"/>
      <c r="CI29" s="657"/>
      <c r="CJ29" s="657"/>
      <c r="CK29" s="657"/>
      <c r="CL29" s="657"/>
      <c r="CM29" s="657"/>
      <c r="CN29" s="657"/>
      <c r="CO29" s="657"/>
      <c r="CP29" s="657"/>
      <c r="CQ29" s="658"/>
      <c r="CR29" s="641">
        <v>291022</v>
      </c>
      <c r="CS29" s="677"/>
      <c r="CT29" s="677"/>
      <c r="CU29" s="677"/>
      <c r="CV29" s="677"/>
      <c r="CW29" s="677"/>
      <c r="CX29" s="677"/>
      <c r="CY29" s="678"/>
      <c r="CZ29" s="646">
        <v>8.9</v>
      </c>
      <c r="DA29" s="674"/>
      <c r="DB29" s="674"/>
      <c r="DC29" s="679"/>
      <c r="DD29" s="650">
        <v>291022</v>
      </c>
      <c r="DE29" s="677"/>
      <c r="DF29" s="677"/>
      <c r="DG29" s="677"/>
      <c r="DH29" s="677"/>
      <c r="DI29" s="677"/>
      <c r="DJ29" s="677"/>
      <c r="DK29" s="678"/>
      <c r="DL29" s="650">
        <v>291022</v>
      </c>
      <c r="DM29" s="677"/>
      <c r="DN29" s="677"/>
      <c r="DO29" s="677"/>
      <c r="DP29" s="677"/>
      <c r="DQ29" s="677"/>
      <c r="DR29" s="677"/>
      <c r="DS29" s="677"/>
      <c r="DT29" s="677"/>
      <c r="DU29" s="677"/>
      <c r="DV29" s="678"/>
      <c r="DW29" s="646">
        <v>12.1</v>
      </c>
      <c r="DX29" s="674"/>
      <c r="DY29" s="674"/>
      <c r="DZ29" s="674"/>
      <c r="EA29" s="674"/>
      <c r="EB29" s="674"/>
      <c r="EC29" s="675"/>
    </row>
    <row r="30" spans="2:133" ht="11.25" customHeight="1" x14ac:dyDescent="0.15">
      <c r="B30" s="638" t="s">
        <v>307</v>
      </c>
      <c r="C30" s="639"/>
      <c r="D30" s="639"/>
      <c r="E30" s="639"/>
      <c r="F30" s="639"/>
      <c r="G30" s="639"/>
      <c r="H30" s="639"/>
      <c r="I30" s="639"/>
      <c r="J30" s="639"/>
      <c r="K30" s="639"/>
      <c r="L30" s="639"/>
      <c r="M30" s="639"/>
      <c r="N30" s="639"/>
      <c r="O30" s="639"/>
      <c r="P30" s="639"/>
      <c r="Q30" s="640"/>
      <c r="R30" s="641">
        <v>12648</v>
      </c>
      <c r="S30" s="642"/>
      <c r="T30" s="642"/>
      <c r="U30" s="642"/>
      <c r="V30" s="642"/>
      <c r="W30" s="642"/>
      <c r="X30" s="642"/>
      <c r="Y30" s="643"/>
      <c r="Z30" s="644">
        <v>0.4</v>
      </c>
      <c r="AA30" s="644"/>
      <c r="AB30" s="644"/>
      <c r="AC30" s="644"/>
      <c r="AD30" s="645">
        <v>11245</v>
      </c>
      <c r="AE30" s="645"/>
      <c r="AF30" s="645"/>
      <c r="AG30" s="645"/>
      <c r="AH30" s="645"/>
      <c r="AI30" s="645"/>
      <c r="AJ30" s="645"/>
      <c r="AK30" s="645"/>
      <c r="AL30" s="646">
        <v>0.5</v>
      </c>
      <c r="AM30" s="647"/>
      <c r="AN30" s="647"/>
      <c r="AO30" s="648"/>
      <c r="AP30" s="689" t="s">
        <v>308</v>
      </c>
      <c r="AQ30" s="690"/>
      <c r="AR30" s="690"/>
      <c r="AS30" s="690"/>
      <c r="AT30" s="695" t="s">
        <v>309</v>
      </c>
      <c r="AU30" s="230"/>
      <c r="AV30" s="230"/>
      <c r="AW30" s="230"/>
      <c r="AX30" s="627" t="s">
        <v>188</v>
      </c>
      <c r="AY30" s="628"/>
      <c r="AZ30" s="628"/>
      <c r="BA30" s="628"/>
      <c r="BB30" s="628"/>
      <c r="BC30" s="628"/>
      <c r="BD30" s="628"/>
      <c r="BE30" s="628"/>
      <c r="BF30" s="629"/>
      <c r="BG30" s="701">
        <v>99.2</v>
      </c>
      <c r="BH30" s="702"/>
      <c r="BI30" s="702"/>
      <c r="BJ30" s="702"/>
      <c r="BK30" s="702"/>
      <c r="BL30" s="702"/>
      <c r="BM30" s="636">
        <v>93.7</v>
      </c>
      <c r="BN30" s="702"/>
      <c r="BO30" s="702"/>
      <c r="BP30" s="702"/>
      <c r="BQ30" s="703"/>
      <c r="BR30" s="701">
        <v>99.1</v>
      </c>
      <c r="BS30" s="702"/>
      <c r="BT30" s="702"/>
      <c r="BU30" s="702"/>
      <c r="BV30" s="702"/>
      <c r="BW30" s="702"/>
      <c r="BX30" s="636">
        <v>93.6</v>
      </c>
      <c r="BY30" s="702"/>
      <c r="BZ30" s="702"/>
      <c r="CA30" s="702"/>
      <c r="CB30" s="703"/>
      <c r="CD30" s="706"/>
      <c r="CE30" s="707"/>
      <c r="CF30" s="656" t="s">
        <v>310</v>
      </c>
      <c r="CG30" s="657"/>
      <c r="CH30" s="657"/>
      <c r="CI30" s="657"/>
      <c r="CJ30" s="657"/>
      <c r="CK30" s="657"/>
      <c r="CL30" s="657"/>
      <c r="CM30" s="657"/>
      <c r="CN30" s="657"/>
      <c r="CO30" s="657"/>
      <c r="CP30" s="657"/>
      <c r="CQ30" s="658"/>
      <c r="CR30" s="641">
        <v>271795</v>
      </c>
      <c r="CS30" s="642"/>
      <c r="CT30" s="642"/>
      <c r="CU30" s="642"/>
      <c r="CV30" s="642"/>
      <c r="CW30" s="642"/>
      <c r="CX30" s="642"/>
      <c r="CY30" s="643"/>
      <c r="CZ30" s="646">
        <v>8.3000000000000007</v>
      </c>
      <c r="DA30" s="674"/>
      <c r="DB30" s="674"/>
      <c r="DC30" s="679"/>
      <c r="DD30" s="650">
        <v>271795</v>
      </c>
      <c r="DE30" s="642"/>
      <c r="DF30" s="642"/>
      <c r="DG30" s="642"/>
      <c r="DH30" s="642"/>
      <c r="DI30" s="642"/>
      <c r="DJ30" s="642"/>
      <c r="DK30" s="643"/>
      <c r="DL30" s="650">
        <v>271795</v>
      </c>
      <c r="DM30" s="642"/>
      <c r="DN30" s="642"/>
      <c r="DO30" s="642"/>
      <c r="DP30" s="642"/>
      <c r="DQ30" s="642"/>
      <c r="DR30" s="642"/>
      <c r="DS30" s="642"/>
      <c r="DT30" s="642"/>
      <c r="DU30" s="642"/>
      <c r="DV30" s="643"/>
      <c r="DW30" s="646">
        <v>11.3</v>
      </c>
      <c r="DX30" s="674"/>
      <c r="DY30" s="674"/>
      <c r="DZ30" s="674"/>
      <c r="EA30" s="674"/>
      <c r="EB30" s="674"/>
      <c r="EC30" s="675"/>
    </row>
    <row r="31" spans="2:133" ht="11.25" customHeight="1" x14ac:dyDescent="0.15">
      <c r="B31" s="638" t="s">
        <v>311</v>
      </c>
      <c r="C31" s="639"/>
      <c r="D31" s="639"/>
      <c r="E31" s="639"/>
      <c r="F31" s="639"/>
      <c r="G31" s="639"/>
      <c r="H31" s="639"/>
      <c r="I31" s="639"/>
      <c r="J31" s="639"/>
      <c r="K31" s="639"/>
      <c r="L31" s="639"/>
      <c r="M31" s="639"/>
      <c r="N31" s="639"/>
      <c r="O31" s="639"/>
      <c r="P31" s="639"/>
      <c r="Q31" s="640"/>
      <c r="R31" s="641">
        <v>13839</v>
      </c>
      <c r="S31" s="642"/>
      <c r="T31" s="642"/>
      <c r="U31" s="642"/>
      <c r="V31" s="642"/>
      <c r="W31" s="642"/>
      <c r="X31" s="642"/>
      <c r="Y31" s="643"/>
      <c r="Z31" s="644">
        <v>0.4</v>
      </c>
      <c r="AA31" s="644"/>
      <c r="AB31" s="644"/>
      <c r="AC31" s="644"/>
      <c r="AD31" s="645" t="s">
        <v>136</v>
      </c>
      <c r="AE31" s="645"/>
      <c r="AF31" s="645"/>
      <c r="AG31" s="645"/>
      <c r="AH31" s="645"/>
      <c r="AI31" s="645"/>
      <c r="AJ31" s="645"/>
      <c r="AK31" s="645"/>
      <c r="AL31" s="646" t="s">
        <v>234</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99.5</v>
      </c>
      <c r="BH31" s="677"/>
      <c r="BI31" s="677"/>
      <c r="BJ31" s="677"/>
      <c r="BK31" s="677"/>
      <c r="BL31" s="677"/>
      <c r="BM31" s="647">
        <v>97.1</v>
      </c>
      <c r="BN31" s="699"/>
      <c r="BO31" s="699"/>
      <c r="BP31" s="699"/>
      <c r="BQ31" s="700"/>
      <c r="BR31" s="698">
        <v>99.4</v>
      </c>
      <c r="BS31" s="677"/>
      <c r="BT31" s="677"/>
      <c r="BU31" s="677"/>
      <c r="BV31" s="677"/>
      <c r="BW31" s="677"/>
      <c r="BX31" s="647">
        <v>96.5</v>
      </c>
      <c r="BY31" s="699"/>
      <c r="BZ31" s="699"/>
      <c r="CA31" s="699"/>
      <c r="CB31" s="700"/>
      <c r="CD31" s="706"/>
      <c r="CE31" s="707"/>
      <c r="CF31" s="656" t="s">
        <v>314</v>
      </c>
      <c r="CG31" s="657"/>
      <c r="CH31" s="657"/>
      <c r="CI31" s="657"/>
      <c r="CJ31" s="657"/>
      <c r="CK31" s="657"/>
      <c r="CL31" s="657"/>
      <c r="CM31" s="657"/>
      <c r="CN31" s="657"/>
      <c r="CO31" s="657"/>
      <c r="CP31" s="657"/>
      <c r="CQ31" s="658"/>
      <c r="CR31" s="641">
        <v>19227</v>
      </c>
      <c r="CS31" s="677"/>
      <c r="CT31" s="677"/>
      <c r="CU31" s="677"/>
      <c r="CV31" s="677"/>
      <c r="CW31" s="677"/>
      <c r="CX31" s="677"/>
      <c r="CY31" s="678"/>
      <c r="CZ31" s="646">
        <v>0.6</v>
      </c>
      <c r="DA31" s="674"/>
      <c r="DB31" s="674"/>
      <c r="DC31" s="679"/>
      <c r="DD31" s="650">
        <v>19227</v>
      </c>
      <c r="DE31" s="677"/>
      <c r="DF31" s="677"/>
      <c r="DG31" s="677"/>
      <c r="DH31" s="677"/>
      <c r="DI31" s="677"/>
      <c r="DJ31" s="677"/>
      <c r="DK31" s="678"/>
      <c r="DL31" s="650">
        <v>19227</v>
      </c>
      <c r="DM31" s="677"/>
      <c r="DN31" s="677"/>
      <c r="DO31" s="677"/>
      <c r="DP31" s="677"/>
      <c r="DQ31" s="677"/>
      <c r="DR31" s="677"/>
      <c r="DS31" s="677"/>
      <c r="DT31" s="677"/>
      <c r="DU31" s="677"/>
      <c r="DV31" s="678"/>
      <c r="DW31" s="646">
        <v>0.8</v>
      </c>
      <c r="DX31" s="674"/>
      <c r="DY31" s="674"/>
      <c r="DZ31" s="674"/>
      <c r="EA31" s="674"/>
      <c r="EB31" s="674"/>
      <c r="EC31" s="675"/>
    </row>
    <row r="32" spans="2:133" ht="11.25" customHeight="1" x14ac:dyDescent="0.15">
      <c r="B32" s="638" t="s">
        <v>315</v>
      </c>
      <c r="C32" s="639"/>
      <c r="D32" s="639"/>
      <c r="E32" s="639"/>
      <c r="F32" s="639"/>
      <c r="G32" s="639"/>
      <c r="H32" s="639"/>
      <c r="I32" s="639"/>
      <c r="J32" s="639"/>
      <c r="K32" s="639"/>
      <c r="L32" s="639"/>
      <c r="M32" s="639"/>
      <c r="N32" s="639"/>
      <c r="O32" s="639"/>
      <c r="P32" s="639"/>
      <c r="Q32" s="640"/>
      <c r="R32" s="641">
        <v>15102</v>
      </c>
      <c r="S32" s="642"/>
      <c r="T32" s="642"/>
      <c r="U32" s="642"/>
      <c r="V32" s="642"/>
      <c r="W32" s="642"/>
      <c r="X32" s="642"/>
      <c r="Y32" s="643"/>
      <c r="Z32" s="644">
        <v>0.4</v>
      </c>
      <c r="AA32" s="644"/>
      <c r="AB32" s="644"/>
      <c r="AC32" s="644"/>
      <c r="AD32" s="645" t="s">
        <v>173</v>
      </c>
      <c r="AE32" s="645"/>
      <c r="AF32" s="645"/>
      <c r="AG32" s="645"/>
      <c r="AH32" s="645"/>
      <c r="AI32" s="645"/>
      <c r="AJ32" s="645"/>
      <c r="AK32" s="645"/>
      <c r="AL32" s="646" t="s">
        <v>234</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98.8</v>
      </c>
      <c r="BH32" s="711"/>
      <c r="BI32" s="711"/>
      <c r="BJ32" s="711"/>
      <c r="BK32" s="711"/>
      <c r="BL32" s="711"/>
      <c r="BM32" s="712">
        <v>90.8</v>
      </c>
      <c r="BN32" s="711"/>
      <c r="BO32" s="711"/>
      <c r="BP32" s="711"/>
      <c r="BQ32" s="713"/>
      <c r="BR32" s="710">
        <v>98.8</v>
      </c>
      <c r="BS32" s="711"/>
      <c r="BT32" s="711"/>
      <c r="BU32" s="711"/>
      <c r="BV32" s="711"/>
      <c r="BW32" s="711"/>
      <c r="BX32" s="712">
        <v>90.8</v>
      </c>
      <c r="BY32" s="711"/>
      <c r="BZ32" s="711"/>
      <c r="CA32" s="711"/>
      <c r="CB32" s="713"/>
      <c r="CD32" s="708"/>
      <c r="CE32" s="709"/>
      <c r="CF32" s="656" t="s">
        <v>317</v>
      </c>
      <c r="CG32" s="657"/>
      <c r="CH32" s="657"/>
      <c r="CI32" s="657"/>
      <c r="CJ32" s="657"/>
      <c r="CK32" s="657"/>
      <c r="CL32" s="657"/>
      <c r="CM32" s="657"/>
      <c r="CN32" s="657"/>
      <c r="CO32" s="657"/>
      <c r="CP32" s="657"/>
      <c r="CQ32" s="658"/>
      <c r="CR32" s="641" t="s">
        <v>234</v>
      </c>
      <c r="CS32" s="642"/>
      <c r="CT32" s="642"/>
      <c r="CU32" s="642"/>
      <c r="CV32" s="642"/>
      <c r="CW32" s="642"/>
      <c r="CX32" s="642"/>
      <c r="CY32" s="643"/>
      <c r="CZ32" s="646" t="s">
        <v>234</v>
      </c>
      <c r="DA32" s="674"/>
      <c r="DB32" s="674"/>
      <c r="DC32" s="679"/>
      <c r="DD32" s="650" t="s">
        <v>234</v>
      </c>
      <c r="DE32" s="642"/>
      <c r="DF32" s="642"/>
      <c r="DG32" s="642"/>
      <c r="DH32" s="642"/>
      <c r="DI32" s="642"/>
      <c r="DJ32" s="642"/>
      <c r="DK32" s="643"/>
      <c r="DL32" s="650" t="s">
        <v>136</v>
      </c>
      <c r="DM32" s="642"/>
      <c r="DN32" s="642"/>
      <c r="DO32" s="642"/>
      <c r="DP32" s="642"/>
      <c r="DQ32" s="642"/>
      <c r="DR32" s="642"/>
      <c r="DS32" s="642"/>
      <c r="DT32" s="642"/>
      <c r="DU32" s="642"/>
      <c r="DV32" s="643"/>
      <c r="DW32" s="646" t="s">
        <v>234</v>
      </c>
      <c r="DX32" s="674"/>
      <c r="DY32" s="674"/>
      <c r="DZ32" s="674"/>
      <c r="EA32" s="674"/>
      <c r="EB32" s="674"/>
      <c r="EC32" s="675"/>
    </row>
    <row r="33" spans="2:133" ht="11.25" customHeight="1" x14ac:dyDescent="0.15">
      <c r="B33" s="638" t="s">
        <v>318</v>
      </c>
      <c r="C33" s="639"/>
      <c r="D33" s="639"/>
      <c r="E33" s="639"/>
      <c r="F33" s="639"/>
      <c r="G33" s="639"/>
      <c r="H33" s="639"/>
      <c r="I33" s="639"/>
      <c r="J33" s="639"/>
      <c r="K33" s="639"/>
      <c r="L33" s="639"/>
      <c r="M33" s="639"/>
      <c r="N33" s="639"/>
      <c r="O33" s="639"/>
      <c r="P33" s="639"/>
      <c r="Q33" s="640"/>
      <c r="R33" s="641">
        <v>195426</v>
      </c>
      <c r="S33" s="642"/>
      <c r="T33" s="642"/>
      <c r="U33" s="642"/>
      <c r="V33" s="642"/>
      <c r="W33" s="642"/>
      <c r="X33" s="642"/>
      <c r="Y33" s="643"/>
      <c r="Z33" s="644">
        <v>5.7</v>
      </c>
      <c r="AA33" s="644"/>
      <c r="AB33" s="644"/>
      <c r="AC33" s="644"/>
      <c r="AD33" s="645" t="s">
        <v>136</v>
      </c>
      <c r="AE33" s="645"/>
      <c r="AF33" s="645"/>
      <c r="AG33" s="645"/>
      <c r="AH33" s="645"/>
      <c r="AI33" s="645"/>
      <c r="AJ33" s="645"/>
      <c r="AK33" s="645"/>
      <c r="AL33" s="646" t="s">
        <v>234</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1687869</v>
      </c>
      <c r="CS33" s="677"/>
      <c r="CT33" s="677"/>
      <c r="CU33" s="677"/>
      <c r="CV33" s="677"/>
      <c r="CW33" s="677"/>
      <c r="CX33" s="677"/>
      <c r="CY33" s="678"/>
      <c r="CZ33" s="646">
        <v>51.8</v>
      </c>
      <c r="DA33" s="674"/>
      <c r="DB33" s="674"/>
      <c r="DC33" s="679"/>
      <c r="DD33" s="650">
        <v>1441423</v>
      </c>
      <c r="DE33" s="677"/>
      <c r="DF33" s="677"/>
      <c r="DG33" s="677"/>
      <c r="DH33" s="677"/>
      <c r="DI33" s="677"/>
      <c r="DJ33" s="677"/>
      <c r="DK33" s="678"/>
      <c r="DL33" s="650">
        <v>1077550</v>
      </c>
      <c r="DM33" s="677"/>
      <c r="DN33" s="677"/>
      <c r="DO33" s="677"/>
      <c r="DP33" s="677"/>
      <c r="DQ33" s="677"/>
      <c r="DR33" s="677"/>
      <c r="DS33" s="677"/>
      <c r="DT33" s="677"/>
      <c r="DU33" s="677"/>
      <c r="DV33" s="678"/>
      <c r="DW33" s="646">
        <v>45</v>
      </c>
      <c r="DX33" s="674"/>
      <c r="DY33" s="674"/>
      <c r="DZ33" s="674"/>
      <c r="EA33" s="674"/>
      <c r="EB33" s="674"/>
      <c r="EC33" s="675"/>
    </row>
    <row r="34" spans="2:133" ht="11.25" customHeight="1" x14ac:dyDescent="0.15">
      <c r="B34" s="638" t="s">
        <v>320</v>
      </c>
      <c r="C34" s="639"/>
      <c r="D34" s="639"/>
      <c r="E34" s="639"/>
      <c r="F34" s="639"/>
      <c r="G34" s="639"/>
      <c r="H34" s="639"/>
      <c r="I34" s="639"/>
      <c r="J34" s="639"/>
      <c r="K34" s="639"/>
      <c r="L34" s="639"/>
      <c r="M34" s="639"/>
      <c r="N34" s="639"/>
      <c r="O34" s="639"/>
      <c r="P34" s="639"/>
      <c r="Q34" s="640"/>
      <c r="R34" s="641">
        <v>108360</v>
      </c>
      <c r="S34" s="642"/>
      <c r="T34" s="642"/>
      <c r="U34" s="642"/>
      <c r="V34" s="642"/>
      <c r="W34" s="642"/>
      <c r="X34" s="642"/>
      <c r="Y34" s="643"/>
      <c r="Z34" s="644">
        <v>3.2</v>
      </c>
      <c r="AA34" s="644"/>
      <c r="AB34" s="644"/>
      <c r="AC34" s="644"/>
      <c r="AD34" s="645">
        <v>7460</v>
      </c>
      <c r="AE34" s="645"/>
      <c r="AF34" s="645"/>
      <c r="AG34" s="645"/>
      <c r="AH34" s="645"/>
      <c r="AI34" s="645"/>
      <c r="AJ34" s="645"/>
      <c r="AK34" s="645"/>
      <c r="AL34" s="646">
        <v>0.3</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567645</v>
      </c>
      <c r="CS34" s="642"/>
      <c r="CT34" s="642"/>
      <c r="CU34" s="642"/>
      <c r="CV34" s="642"/>
      <c r="CW34" s="642"/>
      <c r="CX34" s="642"/>
      <c r="CY34" s="643"/>
      <c r="CZ34" s="646">
        <v>17.399999999999999</v>
      </c>
      <c r="DA34" s="674"/>
      <c r="DB34" s="674"/>
      <c r="DC34" s="679"/>
      <c r="DD34" s="650">
        <v>472277</v>
      </c>
      <c r="DE34" s="642"/>
      <c r="DF34" s="642"/>
      <c r="DG34" s="642"/>
      <c r="DH34" s="642"/>
      <c r="DI34" s="642"/>
      <c r="DJ34" s="642"/>
      <c r="DK34" s="643"/>
      <c r="DL34" s="650">
        <v>308830</v>
      </c>
      <c r="DM34" s="642"/>
      <c r="DN34" s="642"/>
      <c r="DO34" s="642"/>
      <c r="DP34" s="642"/>
      <c r="DQ34" s="642"/>
      <c r="DR34" s="642"/>
      <c r="DS34" s="642"/>
      <c r="DT34" s="642"/>
      <c r="DU34" s="642"/>
      <c r="DV34" s="643"/>
      <c r="DW34" s="646">
        <v>12.9</v>
      </c>
      <c r="DX34" s="674"/>
      <c r="DY34" s="674"/>
      <c r="DZ34" s="674"/>
      <c r="EA34" s="674"/>
      <c r="EB34" s="674"/>
      <c r="EC34" s="675"/>
    </row>
    <row r="35" spans="2:133" ht="11.25" customHeight="1" x14ac:dyDescent="0.15">
      <c r="B35" s="638" t="s">
        <v>324</v>
      </c>
      <c r="C35" s="639"/>
      <c r="D35" s="639"/>
      <c r="E35" s="639"/>
      <c r="F35" s="639"/>
      <c r="G35" s="639"/>
      <c r="H35" s="639"/>
      <c r="I35" s="639"/>
      <c r="J35" s="639"/>
      <c r="K35" s="639"/>
      <c r="L35" s="639"/>
      <c r="M35" s="639"/>
      <c r="N35" s="639"/>
      <c r="O35" s="639"/>
      <c r="P35" s="639"/>
      <c r="Q35" s="640"/>
      <c r="R35" s="641">
        <v>253017</v>
      </c>
      <c r="S35" s="642"/>
      <c r="T35" s="642"/>
      <c r="U35" s="642"/>
      <c r="V35" s="642"/>
      <c r="W35" s="642"/>
      <c r="X35" s="642"/>
      <c r="Y35" s="643"/>
      <c r="Z35" s="644">
        <v>7.4</v>
      </c>
      <c r="AA35" s="644"/>
      <c r="AB35" s="644"/>
      <c r="AC35" s="644"/>
      <c r="AD35" s="645" t="s">
        <v>136</v>
      </c>
      <c r="AE35" s="645"/>
      <c r="AF35" s="645"/>
      <c r="AG35" s="645"/>
      <c r="AH35" s="645"/>
      <c r="AI35" s="645"/>
      <c r="AJ35" s="645"/>
      <c r="AK35" s="645"/>
      <c r="AL35" s="646" t="s">
        <v>136</v>
      </c>
      <c r="AM35" s="647"/>
      <c r="AN35" s="647"/>
      <c r="AO35" s="648"/>
      <c r="AP35" s="234"/>
      <c r="AQ35" s="714" t="s">
        <v>325</v>
      </c>
      <c r="AR35" s="715"/>
      <c r="AS35" s="715"/>
      <c r="AT35" s="715"/>
      <c r="AU35" s="715"/>
      <c r="AV35" s="715"/>
      <c r="AW35" s="715"/>
      <c r="AX35" s="715"/>
      <c r="AY35" s="716"/>
      <c r="AZ35" s="630">
        <v>546608</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160225</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48073</v>
      </c>
      <c r="CS35" s="677"/>
      <c r="CT35" s="677"/>
      <c r="CU35" s="677"/>
      <c r="CV35" s="677"/>
      <c r="CW35" s="677"/>
      <c r="CX35" s="677"/>
      <c r="CY35" s="678"/>
      <c r="CZ35" s="646">
        <v>1.5</v>
      </c>
      <c r="DA35" s="674"/>
      <c r="DB35" s="674"/>
      <c r="DC35" s="679"/>
      <c r="DD35" s="650">
        <v>42912</v>
      </c>
      <c r="DE35" s="677"/>
      <c r="DF35" s="677"/>
      <c r="DG35" s="677"/>
      <c r="DH35" s="677"/>
      <c r="DI35" s="677"/>
      <c r="DJ35" s="677"/>
      <c r="DK35" s="678"/>
      <c r="DL35" s="650">
        <v>5839</v>
      </c>
      <c r="DM35" s="677"/>
      <c r="DN35" s="677"/>
      <c r="DO35" s="677"/>
      <c r="DP35" s="677"/>
      <c r="DQ35" s="677"/>
      <c r="DR35" s="677"/>
      <c r="DS35" s="677"/>
      <c r="DT35" s="677"/>
      <c r="DU35" s="677"/>
      <c r="DV35" s="678"/>
      <c r="DW35" s="646">
        <v>0.2</v>
      </c>
      <c r="DX35" s="674"/>
      <c r="DY35" s="674"/>
      <c r="DZ35" s="674"/>
      <c r="EA35" s="674"/>
      <c r="EB35" s="674"/>
      <c r="EC35" s="675"/>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234</v>
      </c>
      <c r="S36" s="642"/>
      <c r="T36" s="642"/>
      <c r="U36" s="642"/>
      <c r="V36" s="642"/>
      <c r="W36" s="642"/>
      <c r="X36" s="642"/>
      <c r="Y36" s="643"/>
      <c r="Z36" s="644" t="s">
        <v>234</v>
      </c>
      <c r="AA36" s="644"/>
      <c r="AB36" s="644"/>
      <c r="AC36" s="644"/>
      <c r="AD36" s="645" t="s">
        <v>136</v>
      </c>
      <c r="AE36" s="645"/>
      <c r="AF36" s="645"/>
      <c r="AG36" s="645"/>
      <c r="AH36" s="645"/>
      <c r="AI36" s="645"/>
      <c r="AJ36" s="645"/>
      <c r="AK36" s="645"/>
      <c r="AL36" s="646" t="s">
        <v>173</v>
      </c>
      <c r="AM36" s="647"/>
      <c r="AN36" s="647"/>
      <c r="AO36" s="648"/>
      <c r="AQ36" s="718" t="s">
        <v>329</v>
      </c>
      <c r="AR36" s="719"/>
      <c r="AS36" s="719"/>
      <c r="AT36" s="719"/>
      <c r="AU36" s="719"/>
      <c r="AV36" s="719"/>
      <c r="AW36" s="719"/>
      <c r="AX36" s="719"/>
      <c r="AY36" s="720"/>
      <c r="AZ36" s="641">
        <v>145006</v>
      </c>
      <c r="BA36" s="642"/>
      <c r="BB36" s="642"/>
      <c r="BC36" s="642"/>
      <c r="BD36" s="677"/>
      <c r="BE36" s="677"/>
      <c r="BF36" s="700"/>
      <c r="BG36" s="656" t="s">
        <v>330</v>
      </c>
      <c r="BH36" s="657"/>
      <c r="BI36" s="657"/>
      <c r="BJ36" s="657"/>
      <c r="BK36" s="657"/>
      <c r="BL36" s="657"/>
      <c r="BM36" s="657"/>
      <c r="BN36" s="657"/>
      <c r="BO36" s="657"/>
      <c r="BP36" s="657"/>
      <c r="BQ36" s="657"/>
      <c r="BR36" s="657"/>
      <c r="BS36" s="657"/>
      <c r="BT36" s="657"/>
      <c r="BU36" s="658"/>
      <c r="BV36" s="641">
        <v>157417</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464957</v>
      </c>
      <c r="CS36" s="642"/>
      <c r="CT36" s="642"/>
      <c r="CU36" s="642"/>
      <c r="CV36" s="642"/>
      <c r="CW36" s="642"/>
      <c r="CX36" s="642"/>
      <c r="CY36" s="643"/>
      <c r="CZ36" s="646">
        <v>14.3</v>
      </c>
      <c r="DA36" s="674"/>
      <c r="DB36" s="674"/>
      <c r="DC36" s="679"/>
      <c r="DD36" s="650">
        <v>423672</v>
      </c>
      <c r="DE36" s="642"/>
      <c r="DF36" s="642"/>
      <c r="DG36" s="642"/>
      <c r="DH36" s="642"/>
      <c r="DI36" s="642"/>
      <c r="DJ36" s="642"/>
      <c r="DK36" s="643"/>
      <c r="DL36" s="650">
        <v>337575</v>
      </c>
      <c r="DM36" s="642"/>
      <c r="DN36" s="642"/>
      <c r="DO36" s="642"/>
      <c r="DP36" s="642"/>
      <c r="DQ36" s="642"/>
      <c r="DR36" s="642"/>
      <c r="DS36" s="642"/>
      <c r="DT36" s="642"/>
      <c r="DU36" s="642"/>
      <c r="DV36" s="643"/>
      <c r="DW36" s="646">
        <v>14.1</v>
      </c>
      <c r="DX36" s="674"/>
      <c r="DY36" s="674"/>
      <c r="DZ36" s="674"/>
      <c r="EA36" s="674"/>
      <c r="EB36" s="674"/>
      <c r="EC36" s="675"/>
    </row>
    <row r="37" spans="2:133" ht="11.25" customHeight="1" x14ac:dyDescent="0.15">
      <c r="B37" s="638" t="s">
        <v>332</v>
      </c>
      <c r="C37" s="639"/>
      <c r="D37" s="639"/>
      <c r="E37" s="639"/>
      <c r="F37" s="639"/>
      <c r="G37" s="639"/>
      <c r="H37" s="639"/>
      <c r="I37" s="639"/>
      <c r="J37" s="639"/>
      <c r="K37" s="639"/>
      <c r="L37" s="639"/>
      <c r="M37" s="639"/>
      <c r="N37" s="639"/>
      <c r="O37" s="639"/>
      <c r="P37" s="639"/>
      <c r="Q37" s="640"/>
      <c r="R37" s="641">
        <v>145717</v>
      </c>
      <c r="S37" s="642"/>
      <c r="T37" s="642"/>
      <c r="U37" s="642"/>
      <c r="V37" s="642"/>
      <c r="W37" s="642"/>
      <c r="X37" s="642"/>
      <c r="Y37" s="643"/>
      <c r="Z37" s="644">
        <v>4.3</v>
      </c>
      <c r="AA37" s="644"/>
      <c r="AB37" s="644"/>
      <c r="AC37" s="644"/>
      <c r="AD37" s="645" t="s">
        <v>136</v>
      </c>
      <c r="AE37" s="645"/>
      <c r="AF37" s="645"/>
      <c r="AG37" s="645"/>
      <c r="AH37" s="645"/>
      <c r="AI37" s="645"/>
      <c r="AJ37" s="645"/>
      <c r="AK37" s="645"/>
      <c r="AL37" s="646" t="s">
        <v>136</v>
      </c>
      <c r="AM37" s="647"/>
      <c r="AN37" s="647"/>
      <c r="AO37" s="648"/>
      <c r="AQ37" s="718" t="s">
        <v>333</v>
      </c>
      <c r="AR37" s="719"/>
      <c r="AS37" s="719"/>
      <c r="AT37" s="719"/>
      <c r="AU37" s="719"/>
      <c r="AV37" s="719"/>
      <c r="AW37" s="719"/>
      <c r="AX37" s="719"/>
      <c r="AY37" s="720"/>
      <c r="AZ37" s="641">
        <v>86489</v>
      </c>
      <c r="BA37" s="642"/>
      <c r="BB37" s="642"/>
      <c r="BC37" s="642"/>
      <c r="BD37" s="677"/>
      <c r="BE37" s="677"/>
      <c r="BF37" s="700"/>
      <c r="BG37" s="656" t="s">
        <v>334</v>
      </c>
      <c r="BH37" s="657"/>
      <c r="BI37" s="657"/>
      <c r="BJ37" s="657"/>
      <c r="BK37" s="657"/>
      <c r="BL37" s="657"/>
      <c r="BM37" s="657"/>
      <c r="BN37" s="657"/>
      <c r="BO37" s="657"/>
      <c r="BP37" s="657"/>
      <c r="BQ37" s="657"/>
      <c r="BR37" s="657"/>
      <c r="BS37" s="657"/>
      <c r="BT37" s="657"/>
      <c r="BU37" s="658"/>
      <c r="BV37" s="641">
        <v>1252</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236683</v>
      </c>
      <c r="CS37" s="677"/>
      <c r="CT37" s="677"/>
      <c r="CU37" s="677"/>
      <c r="CV37" s="677"/>
      <c r="CW37" s="677"/>
      <c r="CX37" s="677"/>
      <c r="CY37" s="678"/>
      <c r="CZ37" s="646">
        <v>7.3</v>
      </c>
      <c r="DA37" s="674"/>
      <c r="DB37" s="674"/>
      <c r="DC37" s="679"/>
      <c r="DD37" s="650">
        <v>233034</v>
      </c>
      <c r="DE37" s="677"/>
      <c r="DF37" s="677"/>
      <c r="DG37" s="677"/>
      <c r="DH37" s="677"/>
      <c r="DI37" s="677"/>
      <c r="DJ37" s="677"/>
      <c r="DK37" s="678"/>
      <c r="DL37" s="650">
        <v>232686</v>
      </c>
      <c r="DM37" s="677"/>
      <c r="DN37" s="677"/>
      <c r="DO37" s="677"/>
      <c r="DP37" s="677"/>
      <c r="DQ37" s="677"/>
      <c r="DR37" s="677"/>
      <c r="DS37" s="677"/>
      <c r="DT37" s="677"/>
      <c r="DU37" s="677"/>
      <c r="DV37" s="678"/>
      <c r="DW37" s="646">
        <v>9.6999999999999993</v>
      </c>
      <c r="DX37" s="674"/>
      <c r="DY37" s="674"/>
      <c r="DZ37" s="674"/>
      <c r="EA37" s="674"/>
      <c r="EB37" s="674"/>
      <c r="EC37" s="675"/>
    </row>
    <row r="38" spans="2:133" ht="11.25" customHeight="1" x14ac:dyDescent="0.15">
      <c r="B38" s="686" t="s">
        <v>336</v>
      </c>
      <c r="C38" s="687"/>
      <c r="D38" s="687"/>
      <c r="E38" s="687"/>
      <c r="F38" s="687"/>
      <c r="G38" s="687"/>
      <c r="H38" s="687"/>
      <c r="I38" s="687"/>
      <c r="J38" s="687"/>
      <c r="K38" s="687"/>
      <c r="L38" s="687"/>
      <c r="M38" s="687"/>
      <c r="N38" s="687"/>
      <c r="O38" s="687"/>
      <c r="P38" s="687"/>
      <c r="Q38" s="688"/>
      <c r="R38" s="721">
        <v>3406515</v>
      </c>
      <c r="S38" s="722"/>
      <c r="T38" s="722"/>
      <c r="U38" s="722"/>
      <c r="V38" s="722"/>
      <c r="W38" s="722"/>
      <c r="X38" s="722"/>
      <c r="Y38" s="723"/>
      <c r="Z38" s="724">
        <v>100</v>
      </c>
      <c r="AA38" s="724"/>
      <c r="AB38" s="724"/>
      <c r="AC38" s="724"/>
      <c r="AD38" s="725">
        <v>2251060</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t="s">
        <v>234</v>
      </c>
      <c r="BA38" s="642"/>
      <c r="BB38" s="642"/>
      <c r="BC38" s="642"/>
      <c r="BD38" s="677"/>
      <c r="BE38" s="677"/>
      <c r="BF38" s="700"/>
      <c r="BG38" s="656" t="s">
        <v>338</v>
      </c>
      <c r="BH38" s="657"/>
      <c r="BI38" s="657"/>
      <c r="BJ38" s="657"/>
      <c r="BK38" s="657"/>
      <c r="BL38" s="657"/>
      <c r="BM38" s="657"/>
      <c r="BN38" s="657"/>
      <c r="BO38" s="657"/>
      <c r="BP38" s="657"/>
      <c r="BQ38" s="657"/>
      <c r="BR38" s="657"/>
      <c r="BS38" s="657"/>
      <c r="BT38" s="657"/>
      <c r="BU38" s="658"/>
      <c r="BV38" s="641">
        <v>2079</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460119</v>
      </c>
      <c r="CS38" s="642"/>
      <c r="CT38" s="642"/>
      <c r="CU38" s="642"/>
      <c r="CV38" s="642"/>
      <c r="CW38" s="642"/>
      <c r="CX38" s="642"/>
      <c r="CY38" s="643"/>
      <c r="CZ38" s="646">
        <v>14.1</v>
      </c>
      <c r="DA38" s="674"/>
      <c r="DB38" s="674"/>
      <c r="DC38" s="679"/>
      <c r="DD38" s="650">
        <v>421942</v>
      </c>
      <c r="DE38" s="642"/>
      <c r="DF38" s="642"/>
      <c r="DG38" s="642"/>
      <c r="DH38" s="642"/>
      <c r="DI38" s="642"/>
      <c r="DJ38" s="642"/>
      <c r="DK38" s="643"/>
      <c r="DL38" s="650">
        <v>417578</v>
      </c>
      <c r="DM38" s="642"/>
      <c r="DN38" s="642"/>
      <c r="DO38" s="642"/>
      <c r="DP38" s="642"/>
      <c r="DQ38" s="642"/>
      <c r="DR38" s="642"/>
      <c r="DS38" s="642"/>
      <c r="DT38" s="642"/>
      <c r="DU38" s="642"/>
      <c r="DV38" s="643"/>
      <c r="DW38" s="646">
        <v>17.399999999999999</v>
      </c>
      <c r="DX38" s="674"/>
      <c r="DY38" s="674"/>
      <c r="DZ38" s="674"/>
      <c r="EA38" s="674"/>
      <c r="EB38" s="674"/>
      <c r="EC38" s="675"/>
    </row>
    <row r="39" spans="2:133" ht="11.25" customHeight="1" x14ac:dyDescent="0.15">
      <c r="AQ39" s="718" t="s">
        <v>340</v>
      </c>
      <c r="AR39" s="719"/>
      <c r="AS39" s="719"/>
      <c r="AT39" s="719"/>
      <c r="AU39" s="719"/>
      <c r="AV39" s="719"/>
      <c r="AW39" s="719"/>
      <c r="AX39" s="719"/>
      <c r="AY39" s="720"/>
      <c r="AZ39" s="641" t="s">
        <v>173</v>
      </c>
      <c r="BA39" s="642"/>
      <c r="BB39" s="642"/>
      <c r="BC39" s="642"/>
      <c r="BD39" s="677"/>
      <c r="BE39" s="677"/>
      <c r="BF39" s="700"/>
      <c r="BG39" s="732" t="s">
        <v>341</v>
      </c>
      <c r="BH39" s="733"/>
      <c r="BI39" s="733"/>
      <c r="BJ39" s="733"/>
      <c r="BK39" s="733"/>
      <c r="BL39" s="235"/>
      <c r="BM39" s="657" t="s">
        <v>342</v>
      </c>
      <c r="BN39" s="657"/>
      <c r="BO39" s="657"/>
      <c r="BP39" s="657"/>
      <c r="BQ39" s="657"/>
      <c r="BR39" s="657"/>
      <c r="BS39" s="657"/>
      <c r="BT39" s="657"/>
      <c r="BU39" s="658"/>
      <c r="BV39" s="641">
        <v>79</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73747</v>
      </c>
      <c r="CS39" s="677"/>
      <c r="CT39" s="677"/>
      <c r="CU39" s="677"/>
      <c r="CV39" s="677"/>
      <c r="CW39" s="677"/>
      <c r="CX39" s="677"/>
      <c r="CY39" s="678"/>
      <c r="CZ39" s="646">
        <v>2.2999999999999998</v>
      </c>
      <c r="DA39" s="674"/>
      <c r="DB39" s="674"/>
      <c r="DC39" s="679"/>
      <c r="DD39" s="650">
        <v>72892</v>
      </c>
      <c r="DE39" s="677"/>
      <c r="DF39" s="677"/>
      <c r="DG39" s="677"/>
      <c r="DH39" s="677"/>
      <c r="DI39" s="677"/>
      <c r="DJ39" s="677"/>
      <c r="DK39" s="678"/>
      <c r="DL39" s="650" t="s">
        <v>136</v>
      </c>
      <c r="DM39" s="677"/>
      <c r="DN39" s="677"/>
      <c r="DO39" s="677"/>
      <c r="DP39" s="677"/>
      <c r="DQ39" s="677"/>
      <c r="DR39" s="677"/>
      <c r="DS39" s="677"/>
      <c r="DT39" s="677"/>
      <c r="DU39" s="677"/>
      <c r="DV39" s="678"/>
      <c r="DW39" s="646" t="s">
        <v>234</v>
      </c>
      <c r="DX39" s="674"/>
      <c r="DY39" s="674"/>
      <c r="DZ39" s="674"/>
      <c r="EA39" s="674"/>
      <c r="EB39" s="674"/>
      <c r="EC39" s="675"/>
    </row>
    <row r="40" spans="2:133" ht="11.25" customHeight="1" x14ac:dyDescent="0.15">
      <c r="AQ40" s="718" t="s">
        <v>344</v>
      </c>
      <c r="AR40" s="719"/>
      <c r="AS40" s="719"/>
      <c r="AT40" s="719"/>
      <c r="AU40" s="719"/>
      <c r="AV40" s="719"/>
      <c r="AW40" s="719"/>
      <c r="AX40" s="719"/>
      <c r="AY40" s="720"/>
      <c r="AZ40" s="641">
        <v>55226</v>
      </c>
      <c r="BA40" s="642"/>
      <c r="BB40" s="642"/>
      <c r="BC40" s="642"/>
      <c r="BD40" s="677"/>
      <c r="BE40" s="677"/>
      <c r="BF40" s="700"/>
      <c r="BG40" s="732"/>
      <c r="BH40" s="733"/>
      <c r="BI40" s="733"/>
      <c r="BJ40" s="733"/>
      <c r="BK40" s="733"/>
      <c r="BL40" s="235"/>
      <c r="BM40" s="657" t="s">
        <v>345</v>
      </c>
      <c r="BN40" s="657"/>
      <c r="BO40" s="657"/>
      <c r="BP40" s="657"/>
      <c r="BQ40" s="657"/>
      <c r="BR40" s="657"/>
      <c r="BS40" s="657"/>
      <c r="BT40" s="657"/>
      <c r="BU40" s="658"/>
      <c r="BV40" s="641" t="s">
        <v>234</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v>73328</v>
      </c>
      <c r="CS40" s="642"/>
      <c r="CT40" s="642"/>
      <c r="CU40" s="642"/>
      <c r="CV40" s="642"/>
      <c r="CW40" s="642"/>
      <c r="CX40" s="642"/>
      <c r="CY40" s="643"/>
      <c r="CZ40" s="646">
        <v>2.2000000000000002</v>
      </c>
      <c r="DA40" s="674"/>
      <c r="DB40" s="674"/>
      <c r="DC40" s="679"/>
      <c r="DD40" s="650">
        <v>7728</v>
      </c>
      <c r="DE40" s="642"/>
      <c r="DF40" s="642"/>
      <c r="DG40" s="642"/>
      <c r="DH40" s="642"/>
      <c r="DI40" s="642"/>
      <c r="DJ40" s="642"/>
      <c r="DK40" s="643"/>
      <c r="DL40" s="650">
        <v>7728</v>
      </c>
      <c r="DM40" s="642"/>
      <c r="DN40" s="642"/>
      <c r="DO40" s="642"/>
      <c r="DP40" s="642"/>
      <c r="DQ40" s="642"/>
      <c r="DR40" s="642"/>
      <c r="DS40" s="642"/>
      <c r="DT40" s="642"/>
      <c r="DU40" s="642"/>
      <c r="DV40" s="643"/>
      <c r="DW40" s="646">
        <v>0.3</v>
      </c>
      <c r="DX40" s="674"/>
      <c r="DY40" s="674"/>
      <c r="DZ40" s="674"/>
      <c r="EA40" s="674"/>
      <c r="EB40" s="674"/>
      <c r="EC40" s="675"/>
    </row>
    <row r="41" spans="2:133" ht="11.25" customHeight="1" x14ac:dyDescent="0.15">
      <c r="AQ41" s="728" t="s">
        <v>347</v>
      </c>
      <c r="AR41" s="729"/>
      <c r="AS41" s="729"/>
      <c r="AT41" s="729"/>
      <c r="AU41" s="729"/>
      <c r="AV41" s="729"/>
      <c r="AW41" s="729"/>
      <c r="AX41" s="729"/>
      <c r="AY41" s="730"/>
      <c r="AZ41" s="721">
        <v>259887</v>
      </c>
      <c r="BA41" s="722"/>
      <c r="BB41" s="722"/>
      <c r="BC41" s="722"/>
      <c r="BD41" s="711"/>
      <c r="BE41" s="711"/>
      <c r="BF41" s="713"/>
      <c r="BG41" s="734"/>
      <c r="BH41" s="735"/>
      <c r="BI41" s="735"/>
      <c r="BJ41" s="735"/>
      <c r="BK41" s="735"/>
      <c r="BL41" s="236"/>
      <c r="BM41" s="666" t="s">
        <v>348</v>
      </c>
      <c r="BN41" s="666"/>
      <c r="BO41" s="666"/>
      <c r="BP41" s="666"/>
      <c r="BQ41" s="666"/>
      <c r="BR41" s="666"/>
      <c r="BS41" s="666"/>
      <c r="BT41" s="666"/>
      <c r="BU41" s="667"/>
      <c r="BV41" s="721">
        <v>292</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173</v>
      </c>
      <c r="CS41" s="677"/>
      <c r="CT41" s="677"/>
      <c r="CU41" s="677"/>
      <c r="CV41" s="677"/>
      <c r="CW41" s="677"/>
      <c r="CX41" s="677"/>
      <c r="CY41" s="678"/>
      <c r="CZ41" s="646" t="s">
        <v>234</v>
      </c>
      <c r="DA41" s="674"/>
      <c r="DB41" s="674"/>
      <c r="DC41" s="679"/>
      <c r="DD41" s="650" t="s">
        <v>234</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183016</v>
      </c>
      <c r="CS42" s="642"/>
      <c r="CT42" s="642"/>
      <c r="CU42" s="642"/>
      <c r="CV42" s="642"/>
      <c r="CW42" s="642"/>
      <c r="CX42" s="642"/>
      <c r="CY42" s="643"/>
      <c r="CZ42" s="646">
        <v>5.6</v>
      </c>
      <c r="DA42" s="647"/>
      <c r="DB42" s="647"/>
      <c r="DC42" s="742"/>
      <c r="DD42" s="650">
        <v>108100</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5155</v>
      </c>
      <c r="CS43" s="677"/>
      <c r="CT43" s="677"/>
      <c r="CU43" s="677"/>
      <c r="CV43" s="677"/>
      <c r="CW43" s="677"/>
      <c r="CX43" s="677"/>
      <c r="CY43" s="678"/>
      <c r="CZ43" s="646">
        <v>0.2</v>
      </c>
      <c r="DA43" s="674"/>
      <c r="DB43" s="674"/>
      <c r="DC43" s="679"/>
      <c r="DD43" s="650">
        <v>5155</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306</v>
      </c>
      <c r="CE44" s="754"/>
      <c r="CF44" s="638" t="s">
        <v>355</v>
      </c>
      <c r="CG44" s="639"/>
      <c r="CH44" s="639"/>
      <c r="CI44" s="639"/>
      <c r="CJ44" s="639"/>
      <c r="CK44" s="639"/>
      <c r="CL44" s="639"/>
      <c r="CM44" s="639"/>
      <c r="CN44" s="639"/>
      <c r="CO44" s="639"/>
      <c r="CP44" s="639"/>
      <c r="CQ44" s="640"/>
      <c r="CR44" s="641">
        <v>183016</v>
      </c>
      <c r="CS44" s="642"/>
      <c r="CT44" s="642"/>
      <c r="CU44" s="642"/>
      <c r="CV44" s="642"/>
      <c r="CW44" s="642"/>
      <c r="CX44" s="642"/>
      <c r="CY44" s="643"/>
      <c r="CZ44" s="646">
        <v>5.6</v>
      </c>
      <c r="DA44" s="647"/>
      <c r="DB44" s="647"/>
      <c r="DC44" s="742"/>
      <c r="DD44" s="650">
        <v>108100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95800</v>
      </c>
      <c r="CS45" s="677"/>
      <c r="CT45" s="677"/>
      <c r="CU45" s="677"/>
      <c r="CV45" s="677"/>
      <c r="CW45" s="677"/>
      <c r="CX45" s="677"/>
      <c r="CY45" s="678"/>
      <c r="CZ45" s="646">
        <v>2.9</v>
      </c>
      <c r="DA45" s="674"/>
      <c r="DB45" s="674"/>
      <c r="DC45" s="679"/>
      <c r="DD45" s="650">
        <v>44030</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71488</v>
      </c>
      <c r="CS46" s="642"/>
      <c r="CT46" s="642"/>
      <c r="CU46" s="642"/>
      <c r="CV46" s="642"/>
      <c r="CW46" s="642"/>
      <c r="CX46" s="642"/>
      <c r="CY46" s="643"/>
      <c r="CZ46" s="646">
        <v>2.2000000000000002</v>
      </c>
      <c r="DA46" s="647"/>
      <c r="DB46" s="647"/>
      <c r="DC46" s="742"/>
      <c r="DD46" s="650">
        <v>48342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t="s">
        <v>234</v>
      </c>
      <c r="CS47" s="677"/>
      <c r="CT47" s="677"/>
      <c r="CU47" s="677"/>
      <c r="CV47" s="677"/>
      <c r="CW47" s="677"/>
      <c r="CX47" s="677"/>
      <c r="CY47" s="678"/>
      <c r="CZ47" s="646" t="s">
        <v>136</v>
      </c>
      <c r="DA47" s="674"/>
      <c r="DB47" s="674"/>
      <c r="DC47" s="679"/>
      <c r="DD47" s="650" t="s">
        <v>173</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234</v>
      </c>
      <c r="CS48" s="642"/>
      <c r="CT48" s="642"/>
      <c r="CU48" s="642"/>
      <c r="CV48" s="642"/>
      <c r="CW48" s="642"/>
      <c r="CX48" s="642"/>
      <c r="CY48" s="643"/>
      <c r="CZ48" s="646" t="s">
        <v>136</v>
      </c>
      <c r="DA48" s="647"/>
      <c r="DB48" s="647"/>
      <c r="DC48" s="742"/>
      <c r="DD48" s="650" t="s">
        <v>136</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3259621</v>
      </c>
      <c r="CS49" s="711"/>
      <c r="CT49" s="711"/>
      <c r="CU49" s="711"/>
      <c r="CV49" s="711"/>
      <c r="CW49" s="711"/>
      <c r="CX49" s="711"/>
      <c r="CY49" s="743"/>
      <c r="CZ49" s="726">
        <v>100</v>
      </c>
      <c r="DA49" s="744"/>
      <c r="DB49" s="744"/>
      <c r="DC49" s="745"/>
      <c r="DD49" s="746">
        <v>2612784</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C59B4zlJw1E61hhJ4lzbgvD2ExVJi41bK5zTNdLOpK0zK/lsiPUgj4hn3GPlX02QKTHWbxJ9/F82441ywFXSCw==" saltValue="C2QBpH8hqxGedIkyI64kn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1" sqref="B1:DI1"/>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v>3409</v>
      </c>
      <c r="R7" s="777"/>
      <c r="S7" s="777"/>
      <c r="T7" s="777"/>
      <c r="U7" s="777"/>
      <c r="V7" s="777">
        <v>3262</v>
      </c>
      <c r="W7" s="777"/>
      <c r="X7" s="777"/>
      <c r="Y7" s="777"/>
      <c r="Z7" s="777"/>
      <c r="AA7" s="777">
        <v>147</v>
      </c>
      <c r="AB7" s="777"/>
      <c r="AC7" s="777"/>
      <c r="AD7" s="777"/>
      <c r="AE7" s="778"/>
      <c r="AF7" s="779">
        <v>147</v>
      </c>
      <c r="AG7" s="780"/>
      <c r="AH7" s="780"/>
      <c r="AI7" s="780"/>
      <c r="AJ7" s="781"/>
      <c r="AK7" s="816">
        <v>15</v>
      </c>
      <c r="AL7" s="817"/>
      <c r="AM7" s="817"/>
      <c r="AN7" s="817"/>
      <c r="AO7" s="817"/>
      <c r="AP7" s="817">
        <v>3107</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570</v>
      </c>
      <c r="BT7" s="821"/>
      <c r="BU7" s="821"/>
      <c r="BV7" s="821"/>
      <c r="BW7" s="821"/>
      <c r="BX7" s="821"/>
      <c r="BY7" s="821"/>
      <c r="BZ7" s="821"/>
      <c r="CA7" s="821"/>
      <c r="CB7" s="821"/>
      <c r="CC7" s="821"/>
      <c r="CD7" s="821"/>
      <c r="CE7" s="821"/>
      <c r="CF7" s="821"/>
      <c r="CG7" s="822"/>
      <c r="CH7" s="813">
        <v>9</v>
      </c>
      <c r="CI7" s="814"/>
      <c r="CJ7" s="814"/>
      <c r="CK7" s="814"/>
      <c r="CL7" s="815"/>
      <c r="CM7" s="813">
        <v>100</v>
      </c>
      <c r="CN7" s="814"/>
      <c r="CO7" s="814"/>
      <c r="CP7" s="814"/>
      <c r="CQ7" s="815"/>
      <c r="CR7" s="813">
        <v>4</v>
      </c>
      <c r="CS7" s="814"/>
      <c r="CT7" s="814"/>
      <c r="CU7" s="814"/>
      <c r="CV7" s="815"/>
      <c r="CW7" s="813" t="s">
        <v>498</v>
      </c>
      <c r="CX7" s="814"/>
      <c r="CY7" s="814"/>
      <c r="CZ7" s="814"/>
      <c r="DA7" s="815"/>
      <c r="DB7" s="813" t="s">
        <v>498</v>
      </c>
      <c r="DC7" s="814"/>
      <c r="DD7" s="814"/>
      <c r="DE7" s="814"/>
      <c r="DF7" s="815"/>
      <c r="DG7" s="813" t="s">
        <v>498</v>
      </c>
      <c r="DH7" s="814"/>
      <c r="DI7" s="814"/>
      <c r="DJ7" s="814"/>
      <c r="DK7" s="815"/>
      <c r="DL7" s="813" t="s">
        <v>498</v>
      </c>
      <c r="DM7" s="814"/>
      <c r="DN7" s="814"/>
      <c r="DO7" s="814"/>
      <c r="DP7" s="815"/>
      <c r="DQ7" s="813" t="s">
        <v>560</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385</v>
      </c>
      <c r="B23" s="832" t="s">
        <v>386</v>
      </c>
      <c r="C23" s="833"/>
      <c r="D23" s="833"/>
      <c r="E23" s="833"/>
      <c r="F23" s="833"/>
      <c r="G23" s="833"/>
      <c r="H23" s="833"/>
      <c r="I23" s="833"/>
      <c r="J23" s="833"/>
      <c r="K23" s="833"/>
      <c r="L23" s="833"/>
      <c r="M23" s="833"/>
      <c r="N23" s="833"/>
      <c r="O23" s="833"/>
      <c r="P23" s="834"/>
      <c r="Q23" s="835">
        <v>3409</v>
      </c>
      <c r="R23" s="836"/>
      <c r="S23" s="836"/>
      <c r="T23" s="836"/>
      <c r="U23" s="836"/>
      <c r="V23" s="836">
        <v>3262</v>
      </c>
      <c r="W23" s="836"/>
      <c r="X23" s="836"/>
      <c r="Y23" s="836"/>
      <c r="Z23" s="836"/>
      <c r="AA23" s="836">
        <v>147</v>
      </c>
      <c r="AB23" s="836"/>
      <c r="AC23" s="836"/>
      <c r="AD23" s="836"/>
      <c r="AE23" s="837"/>
      <c r="AF23" s="838">
        <v>147</v>
      </c>
      <c r="AG23" s="836"/>
      <c r="AH23" s="836"/>
      <c r="AI23" s="836"/>
      <c r="AJ23" s="839"/>
      <c r="AK23" s="840"/>
      <c r="AL23" s="841"/>
      <c r="AM23" s="841"/>
      <c r="AN23" s="841"/>
      <c r="AO23" s="841"/>
      <c r="AP23" s="836">
        <v>3107</v>
      </c>
      <c r="AQ23" s="836"/>
      <c r="AR23" s="836"/>
      <c r="AS23" s="836"/>
      <c r="AT23" s="836"/>
      <c r="AU23" s="842"/>
      <c r="AV23" s="842"/>
      <c r="AW23" s="842"/>
      <c r="AX23" s="842"/>
      <c r="AY23" s="843"/>
      <c r="AZ23" s="851" t="s">
        <v>136</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389</v>
      </c>
      <c r="R26" s="760"/>
      <c r="S26" s="760"/>
      <c r="T26" s="760"/>
      <c r="U26" s="761"/>
      <c r="V26" s="759" t="s">
        <v>390</v>
      </c>
      <c r="W26" s="760"/>
      <c r="X26" s="760"/>
      <c r="Y26" s="760"/>
      <c r="Z26" s="761"/>
      <c r="AA26" s="759" t="s">
        <v>391</v>
      </c>
      <c r="AB26" s="760"/>
      <c r="AC26" s="760"/>
      <c r="AD26" s="760"/>
      <c r="AE26" s="760"/>
      <c r="AF26" s="854" t="s">
        <v>392</v>
      </c>
      <c r="AG26" s="855"/>
      <c r="AH26" s="855"/>
      <c r="AI26" s="855"/>
      <c r="AJ26" s="856"/>
      <c r="AK26" s="760" t="s">
        <v>393</v>
      </c>
      <c r="AL26" s="760"/>
      <c r="AM26" s="760"/>
      <c r="AN26" s="760"/>
      <c r="AO26" s="761"/>
      <c r="AP26" s="759" t="s">
        <v>394</v>
      </c>
      <c r="AQ26" s="760"/>
      <c r="AR26" s="760"/>
      <c r="AS26" s="760"/>
      <c r="AT26" s="761"/>
      <c r="AU26" s="759" t="s">
        <v>395</v>
      </c>
      <c r="AV26" s="760"/>
      <c r="AW26" s="760"/>
      <c r="AX26" s="760"/>
      <c r="AY26" s="761"/>
      <c r="AZ26" s="759" t="s">
        <v>396</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397</v>
      </c>
      <c r="C28" s="774"/>
      <c r="D28" s="774"/>
      <c r="E28" s="774"/>
      <c r="F28" s="774"/>
      <c r="G28" s="774"/>
      <c r="H28" s="774"/>
      <c r="I28" s="774"/>
      <c r="J28" s="774"/>
      <c r="K28" s="774"/>
      <c r="L28" s="774"/>
      <c r="M28" s="774"/>
      <c r="N28" s="774"/>
      <c r="O28" s="774"/>
      <c r="P28" s="775"/>
      <c r="Q28" s="864">
        <v>1016</v>
      </c>
      <c r="R28" s="865"/>
      <c r="S28" s="865"/>
      <c r="T28" s="865"/>
      <c r="U28" s="865"/>
      <c r="V28" s="865">
        <v>856</v>
      </c>
      <c r="W28" s="865"/>
      <c r="X28" s="865"/>
      <c r="Y28" s="865"/>
      <c r="Z28" s="865"/>
      <c r="AA28" s="865">
        <v>160</v>
      </c>
      <c r="AB28" s="865"/>
      <c r="AC28" s="865"/>
      <c r="AD28" s="865"/>
      <c r="AE28" s="866"/>
      <c r="AF28" s="867">
        <v>160</v>
      </c>
      <c r="AG28" s="865"/>
      <c r="AH28" s="865"/>
      <c r="AI28" s="865"/>
      <c r="AJ28" s="868"/>
      <c r="AK28" s="869">
        <v>39</v>
      </c>
      <c r="AL28" s="860"/>
      <c r="AM28" s="860"/>
      <c r="AN28" s="860"/>
      <c r="AO28" s="860"/>
      <c r="AP28" s="860" t="s">
        <v>560</v>
      </c>
      <c r="AQ28" s="860"/>
      <c r="AR28" s="860"/>
      <c r="AS28" s="860"/>
      <c r="AT28" s="860"/>
      <c r="AU28" s="860" t="s">
        <v>498</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398</v>
      </c>
      <c r="C29" s="798"/>
      <c r="D29" s="798"/>
      <c r="E29" s="798"/>
      <c r="F29" s="798"/>
      <c r="G29" s="798"/>
      <c r="H29" s="798"/>
      <c r="I29" s="798"/>
      <c r="J29" s="798"/>
      <c r="K29" s="798"/>
      <c r="L29" s="798"/>
      <c r="M29" s="798"/>
      <c r="N29" s="798"/>
      <c r="O29" s="798"/>
      <c r="P29" s="799"/>
      <c r="Q29" s="800">
        <v>807</v>
      </c>
      <c r="R29" s="801"/>
      <c r="S29" s="801"/>
      <c r="T29" s="801"/>
      <c r="U29" s="801"/>
      <c r="V29" s="801">
        <v>766</v>
      </c>
      <c r="W29" s="801"/>
      <c r="X29" s="801"/>
      <c r="Y29" s="801"/>
      <c r="Z29" s="801"/>
      <c r="AA29" s="801">
        <v>41</v>
      </c>
      <c r="AB29" s="801"/>
      <c r="AC29" s="801"/>
      <c r="AD29" s="801"/>
      <c r="AE29" s="802"/>
      <c r="AF29" s="803">
        <v>41</v>
      </c>
      <c r="AG29" s="804"/>
      <c r="AH29" s="804"/>
      <c r="AI29" s="804"/>
      <c r="AJ29" s="805"/>
      <c r="AK29" s="872">
        <v>111</v>
      </c>
      <c r="AL29" s="873"/>
      <c r="AM29" s="873"/>
      <c r="AN29" s="873"/>
      <c r="AO29" s="873"/>
      <c r="AP29" s="873" t="s">
        <v>498</v>
      </c>
      <c r="AQ29" s="873"/>
      <c r="AR29" s="873"/>
      <c r="AS29" s="873"/>
      <c r="AT29" s="873"/>
      <c r="AU29" s="873" t="s">
        <v>498</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399</v>
      </c>
      <c r="C30" s="798"/>
      <c r="D30" s="798"/>
      <c r="E30" s="798"/>
      <c r="F30" s="798"/>
      <c r="G30" s="798"/>
      <c r="H30" s="798"/>
      <c r="I30" s="798"/>
      <c r="J30" s="798"/>
      <c r="K30" s="798"/>
      <c r="L30" s="798"/>
      <c r="M30" s="798"/>
      <c r="N30" s="798"/>
      <c r="O30" s="798"/>
      <c r="P30" s="799"/>
      <c r="Q30" s="800">
        <v>105</v>
      </c>
      <c r="R30" s="801"/>
      <c r="S30" s="801"/>
      <c r="T30" s="801"/>
      <c r="U30" s="801"/>
      <c r="V30" s="801">
        <v>104</v>
      </c>
      <c r="W30" s="801"/>
      <c r="X30" s="801"/>
      <c r="Y30" s="801"/>
      <c r="Z30" s="801"/>
      <c r="AA30" s="801">
        <v>1</v>
      </c>
      <c r="AB30" s="801"/>
      <c r="AC30" s="801"/>
      <c r="AD30" s="801"/>
      <c r="AE30" s="802"/>
      <c r="AF30" s="803">
        <v>1</v>
      </c>
      <c r="AG30" s="804"/>
      <c r="AH30" s="804"/>
      <c r="AI30" s="804"/>
      <c r="AJ30" s="805"/>
      <c r="AK30" s="872">
        <v>23</v>
      </c>
      <c r="AL30" s="873"/>
      <c r="AM30" s="873"/>
      <c r="AN30" s="873"/>
      <c r="AO30" s="873"/>
      <c r="AP30" s="873" t="s">
        <v>561</v>
      </c>
      <c r="AQ30" s="873"/>
      <c r="AR30" s="873"/>
      <c r="AS30" s="873"/>
      <c r="AT30" s="873"/>
      <c r="AU30" s="873" t="s">
        <v>498</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400</v>
      </c>
      <c r="C31" s="798"/>
      <c r="D31" s="798"/>
      <c r="E31" s="798"/>
      <c r="F31" s="798"/>
      <c r="G31" s="798"/>
      <c r="H31" s="798"/>
      <c r="I31" s="798"/>
      <c r="J31" s="798"/>
      <c r="K31" s="798"/>
      <c r="L31" s="798"/>
      <c r="M31" s="798"/>
      <c r="N31" s="798"/>
      <c r="O31" s="798"/>
      <c r="P31" s="799"/>
      <c r="Q31" s="800">
        <v>247</v>
      </c>
      <c r="R31" s="801"/>
      <c r="S31" s="801"/>
      <c r="T31" s="801"/>
      <c r="U31" s="801"/>
      <c r="V31" s="801">
        <v>233</v>
      </c>
      <c r="W31" s="801"/>
      <c r="X31" s="801"/>
      <c r="Y31" s="801"/>
      <c r="Z31" s="801"/>
      <c r="AA31" s="801">
        <v>13</v>
      </c>
      <c r="AB31" s="801"/>
      <c r="AC31" s="801"/>
      <c r="AD31" s="801"/>
      <c r="AE31" s="802"/>
      <c r="AF31" s="803">
        <v>13</v>
      </c>
      <c r="AG31" s="804"/>
      <c r="AH31" s="804"/>
      <c r="AI31" s="804"/>
      <c r="AJ31" s="805"/>
      <c r="AK31" s="872">
        <v>137</v>
      </c>
      <c r="AL31" s="873"/>
      <c r="AM31" s="873"/>
      <c r="AN31" s="873"/>
      <c r="AO31" s="873"/>
      <c r="AP31" s="873">
        <v>1254</v>
      </c>
      <c r="AQ31" s="873"/>
      <c r="AR31" s="873"/>
      <c r="AS31" s="873"/>
      <c r="AT31" s="873"/>
      <c r="AU31" s="873">
        <v>1254</v>
      </c>
      <c r="AV31" s="873"/>
      <c r="AW31" s="873"/>
      <c r="AX31" s="873"/>
      <c r="AY31" s="873"/>
      <c r="AZ31" s="874" t="s">
        <v>498</v>
      </c>
      <c r="BA31" s="874"/>
      <c r="BB31" s="874"/>
      <c r="BC31" s="874"/>
      <c r="BD31" s="874"/>
      <c r="BE31" s="870" t="s">
        <v>401</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402</v>
      </c>
      <c r="C32" s="798"/>
      <c r="D32" s="798"/>
      <c r="E32" s="798"/>
      <c r="F32" s="798"/>
      <c r="G32" s="798"/>
      <c r="H32" s="798"/>
      <c r="I32" s="798"/>
      <c r="J32" s="798"/>
      <c r="K32" s="798"/>
      <c r="L32" s="798"/>
      <c r="M32" s="798"/>
      <c r="N32" s="798"/>
      <c r="O32" s="798"/>
      <c r="P32" s="799"/>
      <c r="Q32" s="800">
        <v>39</v>
      </c>
      <c r="R32" s="801"/>
      <c r="S32" s="801"/>
      <c r="T32" s="801"/>
      <c r="U32" s="801"/>
      <c r="V32" s="801">
        <v>36</v>
      </c>
      <c r="W32" s="801"/>
      <c r="X32" s="801"/>
      <c r="Y32" s="801"/>
      <c r="Z32" s="801"/>
      <c r="AA32" s="801">
        <v>3</v>
      </c>
      <c r="AB32" s="801"/>
      <c r="AC32" s="801"/>
      <c r="AD32" s="801"/>
      <c r="AE32" s="802"/>
      <c r="AF32" s="803">
        <v>3</v>
      </c>
      <c r="AG32" s="804"/>
      <c r="AH32" s="804"/>
      <c r="AI32" s="804"/>
      <c r="AJ32" s="805"/>
      <c r="AK32" s="872">
        <v>8</v>
      </c>
      <c r="AL32" s="873"/>
      <c r="AM32" s="873"/>
      <c r="AN32" s="873"/>
      <c r="AO32" s="873"/>
      <c r="AP32" s="873">
        <v>42</v>
      </c>
      <c r="AQ32" s="873"/>
      <c r="AR32" s="873"/>
      <c r="AS32" s="873"/>
      <c r="AT32" s="873"/>
      <c r="AU32" s="873">
        <v>0</v>
      </c>
      <c r="AV32" s="873"/>
      <c r="AW32" s="873"/>
      <c r="AX32" s="873"/>
      <c r="AY32" s="873"/>
      <c r="AZ32" s="874" t="s">
        <v>498</v>
      </c>
      <c r="BA32" s="874"/>
      <c r="BB32" s="874"/>
      <c r="BC32" s="874"/>
      <c r="BD32" s="874"/>
      <c r="BE32" s="870" t="s">
        <v>401</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403</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385</v>
      </c>
      <c r="B63" s="832" t="s">
        <v>404</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219</v>
      </c>
      <c r="AG63" s="884"/>
      <c r="AH63" s="884"/>
      <c r="AI63" s="884"/>
      <c r="AJ63" s="885"/>
      <c r="AK63" s="886"/>
      <c r="AL63" s="881"/>
      <c r="AM63" s="881"/>
      <c r="AN63" s="881"/>
      <c r="AO63" s="881"/>
      <c r="AP63" s="884">
        <v>1296</v>
      </c>
      <c r="AQ63" s="884"/>
      <c r="AR63" s="884"/>
      <c r="AS63" s="884"/>
      <c r="AT63" s="884"/>
      <c r="AU63" s="884">
        <v>1254</v>
      </c>
      <c r="AV63" s="884"/>
      <c r="AW63" s="884"/>
      <c r="AX63" s="884"/>
      <c r="AY63" s="884"/>
      <c r="AZ63" s="888"/>
      <c r="BA63" s="888"/>
      <c r="BB63" s="888"/>
      <c r="BC63" s="888"/>
      <c r="BD63" s="888"/>
      <c r="BE63" s="889"/>
      <c r="BF63" s="889"/>
      <c r="BG63" s="889"/>
      <c r="BH63" s="889"/>
      <c r="BI63" s="890"/>
      <c r="BJ63" s="891" t="s">
        <v>136</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406</v>
      </c>
      <c r="B66" s="783"/>
      <c r="C66" s="783"/>
      <c r="D66" s="783"/>
      <c r="E66" s="783"/>
      <c r="F66" s="783"/>
      <c r="G66" s="783"/>
      <c r="H66" s="783"/>
      <c r="I66" s="783"/>
      <c r="J66" s="783"/>
      <c r="K66" s="783"/>
      <c r="L66" s="783"/>
      <c r="M66" s="783"/>
      <c r="N66" s="783"/>
      <c r="O66" s="783"/>
      <c r="P66" s="784"/>
      <c r="Q66" s="759" t="s">
        <v>389</v>
      </c>
      <c r="R66" s="760"/>
      <c r="S66" s="760"/>
      <c r="T66" s="760"/>
      <c r="U66" s="761"/>
      <c r="V66" s="759" t="s">
        <v>390</v>
      </c>
      <c r="W66" s="760"/>
      <c r="X66" s="760"/>
      <c r="Y66" s="760"/>
      <c r="Z66" s="761"/>
      <c r="AA66" s="759" t="s">
        <v>407</v>
      </c>
      <c r="AB66" s="760"/>
      <c r="AC66" s="760"/>
      <c r="AD66" s="760"/>
      <c r="AE66" s="761"/>
      <c r="AF66" s="894" t="s">
        <v>392</v>
      </c>
      <c r="AG66" s="855"/>
      <c r="AH66" s="855"/>
      <c r="AI66" s="855"/>
      <c r="AJ66" s="895"/>
      <c r="AK66" s="759" t="s">
        <v>393</v>
      </c>
      <c r="AL66" s="783"/>
      <c r="AM66" s="783"/>
      <c r="AN66" s="783"/>
      <c r="AO66" s="784"/>
      <c r="AP66" s="759" t="s">
        <v>408</v>
      </c>
      <c r="AQ66" s="760"/>
      <c r="AR66" s="760"/>
      <c r="AS66" s="760"/>
      <c r="AT66" s="761"/>
      <c r="AU66" s="759" t="s">
        <v>409</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562</v>
      </c>
      <c r="C68" s="912"/>
      <c r="D68" s="912"/>
      <c r="E68" s="912"/>
      <c r="F68" s="912"/>
      <c r="G68" s="912"/>
      <c r="H68" s="912"/>
      <c r="I68" s="912"/>
      <c r="J68" s="912"/>
      <c r="K68" s="912"/>
      <c r="L68" s="912"/>
      <c r="M68" s="912"/>
      <c r="N68" s="912"/>
      <c r="O68" s="912"/>
      <c r="P68" s="913"/>
      <c r="Q68" s="914">
        <v>3870</v>
      </c>
      <c r="R68" s="908"/>
      <c r="S68" s="908"/>
      <c r="T68" s="908"/>
      <c r="U68" s="908"/>
      <c r="V68" s="908">
        <v>3615</v>
      </c>
      <c r="W68" s="908"/>
      <c r="X68" s="908"/>
      <c r="Y68" s="908"/>
      <c r="Z68" s="908"/>
      <c r="AA68" s="908">
        <v>255</v>
      </c>
      <c r="AB68" s="908"/>
      <c r="AC68" s="908"/>
      <c r="AD68" s="908"/>
      <c r="AE68" s="908"/>
      <c r="AF68" s="908">
        <v>255</v>
      </c>
      <c r="AG68" s="908"/>
      <c r="AH68" s="908"/>
      <c r="AI68" s="908"/>
      <c r="AJ68" s="908"/>
      <c r="AK68" s="908" t="s">
        <v>498</v>
      </c>
      <c r="AL68" s="908"/>
      <c r="AM68" s="908"/>
      <c r="AN68" s="908"/>
      <c r="AO68" s="908"/>
      <c r="AP68" s="908">
        <v>2653</v>
      </c>
      <c r="AQ68" s="908"/>
      <c r="AR68" s="908"/>
      <c r="AS68" s="908"/>
      <c r="AT68" s="908"/>
      <c r="AU68" s="908" t="s">
        <v>498</v>
      </c>
      <c r="AV68" s="908"/>
      <c r="AW68" s="908"/>
      <c r="AX68" s="908"/>
      <c r="AY68" s="908"/>
      <c r="AZ68" s="909" t="s">
        <v>566</v>
      </c>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562</v>
      </c>
      <c r="C69" s="916"/>
      <c r="D69" s="916"/>
      <c r="E69" s="916"/>
      <c r="F69" s="916"/>
      <c r="G69" s="916"/>
      <c r="H69" s="916"/>
      <c r="I69" s="916"/>
      <c r="J69" s="916"/>
      <c r="K69" s="916"/>
      <c r="L69" s="916"/>
      <c r="M69" s="916"/>
      <c r="N69" s="916"/>
      <c r="O69" s="916"/>
      <c r="P69" s="917"/>
      <c r="Q69" s="918">
        <v>3008</v>
      </c>
      <c r="R69" s="873"/>
      <c r="S69" s="873"/>
      <c r="T69" s="873"/>
      <c r="U69" s="873"/>
      <c r="V69" s="873">
        <v>2548</v>
      </c>
      <c r="W69" s="873"/>
      <c r="X69" s="873"/>
      <c r="Y69" s="873"/>
      <c r="Z69" s="873"/>
      <c r="AA69" s="873">
        <v>460</v>
      </c>
      <c r="AB69" s="873"/>
      <c r="AC69" s="873"/>
      <c r="AD69" s="873"/>
      <c r="AE69" s="873"/>
      <c r="AF69" s="873">
        <v>3937</v>
      </c>
      <c r="AG69" s="873"/>
      <c r="AH69" s="873"/>
      <c r="AI69" s="873"/>
      <c r="AJ69" s="873"/>
      <c r="AK69" s="873">
        <v>1535</v>
      </c>
      <c r="AL69" s="873"/>
      <c r="AM69" s="873"/>
      <c r="AN69" s="873"/>
      <c r="AO69" s="873"/>
      <c r="AP69" s="873">
        <v>7257</v>
      </c>
      <c r="AQ69" s="873"/>
      <c r="AR69" s="873"/>
      <c r="AS69" s="873"/>
      <c r="AT69" s="873"/>
      <c r="AU69" s="873">
        <v>40</v>
      </c>
      <c r="AV69" s="873"/>
      <c r="AW69" s="873"/>
      <c r="AX69" s="873"/>
      <c r="AY69" s="873"/>
      <c r="AZ69" s="919" t="s">
        <v>567</v>
      </c>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563</v>
      </c>
      <c r="C70" s="916"/>
      <c r="D70" s="916"/>
      <c r="E70" s="916"/>
      <c r="F70" s="916"/>
      <c r="G70" s="916"/>
      <c r="H70" s="916"/>
      <c r="I70" s="916"/>
      <c r="J70" s="916"/>
      <c r="K70" s="916"/>
      <c r="L70" s="916"/>
      <c r="M70" s="916"/>
      <c r="N70" s="916"/>
      <c r="O70" s="916"/>
      <c r="P70" s="917"/>
      <c r="Q70" s="918">
        <v>2056</v>
      </c>
      <c r="R70" s="873"/>
      <c r="S70" s="873"/>
      <c r="T70" s="873"/>
      <c r="U70" s="873"/>
      <c r="V70" s="873">
        <v>2034</v>
      </c>
      <c r="W70" s="873"/>
      <c r="X70" s="873"/>
      <c r="Y70" s="873"/>
      <c r="Z70" s="873"/>
      <c r="AA70" s="873">
        <v>22</v>
      </c>
      <c r="AB70" s="873"/>
      <c r="AC70" s="873"/>
      <c r="AD70" s="873"/>
      <c r="AE70" s="873"/>
      <c r="AF70" s="873">
        <v>22</v>
      </c>
      <c r="AG70" s="873"/>
      <c r="AH70" s="873"/>
      <c r="AI70" s="873"/>
      <c r="AJ70" s="873"/>
      <c r="AK70" s="873" t="s">
        <v>498</v>
      </c>
      <c r="AL70" s="873"/>
      <c r="AM70" s="873"/>
      <c r="AN70" s="873"/>
      <c r="AO70" s="873"/>
      <c r="AP70" s="873" t="s">
        <v>498</v>
      </c>
      <c r="AQ70" s="873"/>
      <c r="AR70" s="873"/>
      <c r="AS70" s="873"/>
      <c r="AT70" s="873"/>
      <c r="AU70" s="873" t="s">
        <v>498</v>
      </c>
      <c r="AV70" s="873"/>
      <c r="AW70" s="873"/>
      <c r="AX70" s="873"/>
      <c r="AY70" s="873"/>
      <c r="AZ70" s="919" t="s">
        <v>566</v>
      </c>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563</v>
      </c>
      <c r="C71" s="916"/>
      <c r="D71" s="916"/>
      <c r="E71" s="916"/>
      <c r="F71" s="916"/>
      <c r="G71" s="916"/>
      <c r="H71" s="916"/>
      <c r="I71" s="916"/>
      <c r="J71" s="916"/>
      <c r="K71" s="916"/>
      <c r="L71" s="916"/>
      <c r="M71" s="916"/>
      <c r="N71" s="916"/>
      <c r="O71" s="916"/>
      <c r="P71" s="917"/>
      <c r="Q71" s="918">
        <v>723894</v>
      </c>
      <c r="R71" s="873"/>
      <c r="S71" s="873"/>
      <c r="T71" s="873"/>
      <c r="U71" s="873"/>
      <c r="V71" s="873">
        <v>705179</v>
      </c>
      <c r="W71" s="873"/>
      <c r="X71" s="873"/>
      <c r="Y71" s="873"/>
      <c r="Z71" s="873"/>
      <c r="AA71" s="873">
        <v>18715</v>
      </c>
      <c r="AB71" s="873"/>
      <c r="AC71" s="873"/>
      <c r="AD71" s="873"/>
      <c r="AE71" s="873"/>
      <c r="AF71" s="873">
        <v>18715</v>
      </c>
      <c r="AG71" s="873"/>
      <c r="AH71" s="873"/>
      <c r="AI71" s="873"/>
      <c r="AJ71" s="873"/>
      <c r="AK71" s="873">
        <v>1705</v>
      </c>
      <c r="AL71" s="873"/>
      <c r="AM71" s="873"/>
      <c r="AN71" s="873"/>
      <c r="AO71" s="873"/>
      <c r="AP71" s="873" t="s">
        <v>498</v>
      </c>
      <c r="AQ71" s="873"/>
      <c r="AR71" s="873"/>
      <c r="AS71" s="873"/>
      <c r="AT71" s="873"/>
      <c r="AU71" s="873" t="s">
        <v>498</v>
      </c>
      <c r="AV71" s="873"/>
      <c r="AW71" s="873"/>
      <c r="AX71" s="873"/>
      <c r="AY71" s="873"/>
      <c r="AZ71" s="919" t="s">
        <v>568</v>
      </c>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564</v>
      </c>
      <c r="C72" s="916"/>
      <c r="D72" s="916"/>
      <c r="E72" s="916"/>
      <c r="F72" s="916"/>
      <c r="G72" s="916"/>
      <c r="H72" s="916"/>
      <c r="I72" s="916"/>
      <c r="J72" s="916"/>
      <c r="K72" s="916"/>
      <c r="L72" s="916"/>
      <c r="M72" s="916"/>
      <c r="N72" s="916"/>
      <c r="O72" s="916"/>
      <c r="P72" s="917"/>
      <c r="Q72" s="918">
        <v>23533</v>
      </c>
      <c r="R72" s="873"/>
      <c r="S72" s="873"/>
      <c r="T72" s="873"/>
      <c r="U72" s="873"/>
      <c r="V72" s="873">
        <v>22843</v>
      </c>
      <c r="W72" s="873"/>
      <c r="X72" s="873"/>
      <c r="Y72" s="873"/>
      <c r="Z72" s="873"/>
      <c r="AA72" s="873">
        <v>689</v>
      </c>
      <c r="AB72" s="873"/>
      <c r="AC72" s="873"/>
      <c r="AD72" s="873"/>
      <c r="AE72" s="873"/>
      <c r="AF72" s="873">
        <v>689</v>
      </c>
      <c r="AG72" s="873"/>
      <c r="AH72" s="873"/>
      <c r="AI72" s="873"/>
      <c r="AJ72" s="873"/>
      <c r="AK72" s="873">
        <v>22</v>
      </c>
      <c r="AL72" s="873"/>
      <c r="AM72" s="873"/>
      <c r="AN72" s="873"/>
      <c r="AO72" s="873"/>
      <c r="AP72" s="873" t="s">
        <v>498</v>
      </c>
      <c r="AQ72" s="873"/>
      <c r="AR72" s="873"/>
      <c r="AS72" s="873"/>
      <c r="AT72" s="873"/>
      <c r="AU72" s="873" t="s">
        <v>498</v>
      </c>
      <c r="AV72" s="873"/>
      <c r="AW72" s="873"/>
      <c r="AX72" s="873"/>
      <c r="AY72" s="873"/>
      <c r="AZ72" s="919" t="s">
        <v>566</v>
      </c>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564</v>
      </c>
      <c r="C73" s="916"/>
      <c r="D73" s="916"/>
      <c r="E73" s="916"/>
      <c r="F73" s="916"/>
      <c r="G73" s="916"/>
      <c r="H73" s="916"/>
      <c r="I73" s="916"/>
      <c r="J73" s="916"/>
      <c r="K73" s="916"/>
      <c r="L73" s="916"/>
      <c r="M73" s="916"/>
      <c r="N73" s="916"/>
      <c r="O73" s="916"/>
      <c r="P73" s="917"/>
      <c r="Q73" s="918">
        <v>370</v>
      </c>
      <c r="R73" s="873"/>
      <c r="S73" s="873"/>
      <c r="T73" s="873"/>
      <c r="U73" s="873"/>
      <c r="V73" s="873">
        <v>135</v>
      </c>
      <c r="W73" s="873"/>
      <c r="X73" s="873"/>
      <c r="Y73" s="873"/>
      <c r="Z73" s="873"/>
      <c r="AA73" s="873">
        <v>235</v>
      </c>
      <c r="AB73" s="873"/>
      <c r="AC73" s="873"/>
      <c r="AD73" s="873"/>
      <c r="AE73" s="873"/>
      <c r="AF73" s="873">
        <v>235</v>
      </c>
      <c r="AG73" s="873"/>
      <c r="AH73" s="873"/>
      <c r="AI73" s="873"/>
      <c r="AJ73" s="873"/>
      <c r="AK73" s="873" t="s">
        <v>498</v>
      </c>
      <c r="AL73" s="873"/>
      <c r="AM73" s="873"/>
      <c r="AN73" s="873"/>
      <c r="AO73" s="873"/>
      <c r="AP73" s="873" t="s">
        <v>498</v>
      </c>
      <c r="AQ73" s="873"/>
      <c r="AR73" s="873"/>
      <c r="AS73" s="873"/>
      <c r="AT73" s="873"/>
      <c r="AU73" s="873" t="s">
        <v>498</v>
      </c>
      <c r="AV73" s="873"/>
      <c r="AW73" s="873"/>
      <c r="AX73" s="873"/>
      <c r="AY73" s="873"/>
      <c r="AZ73" s="919" t="s">
        <v>569</v>
      </c>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565</v>
      </c>
      <c r="C74" s="916"/>
      <c r="D74" s="916"/>
      <c r="E74" s="916"/>
      <c r="F74" s="916"/>
      <c r="G74" s="916"/>
      <c r="H74" s="916"/>
      <c r="I74" s="916"/>
      <c r="J74" s="916"/>
      <c r="K74" s="916"/>
      <c r="L74" s="916"/>
      <c r="M74" s="916"/>
      <c r="N74" s="916"/>
      <c r="O74" s="916"/>
      <c r="P74" s="917"/>
      <c r="Q74" s="918">
        <v>405</v>
      </c>
      <c r="R74" s="873"/>
      <c r="S74" s="873"/>
      <c r="T74" s="873"/>
      <c r="U74" s="873"/>
      <c r="V74" s="873">
        <v>397</v>
      </c>
      <c r="W74" s="873"/>
      <c r="X74" s="873"/>
      <c r="Y74" s="873"/>
      <c r="Z74" s="873"/>
      <c r="AA74" s="873">
        <v>8</v>
      </c>
      <c r="AB74" s="873"/>
      <c r="AC74" s="873"/>
      <c r="AD74" s="873"/>
      <c r="AE74" s="873"/>
      <c r="AF74" s="873">
        <v>8</v>
      </c>
      <c r="AG74" s="873"/>
      <c r="AH74" s="873"/>
      <c r="AI74" s="873"/>
      <c r="AJ74" s="873"/>
      <c r="AK74" s="873" t="s">
        <v>498</v>
      </c>
      <c r="AL74" s="873"/>
      <c r="AM74" s="873"/>
      <c r="AN74" s="873"/>
      <c r="AO74" s="873"/>
      <c r="AP74" s="873" t="s">
        <v>498</v>
      </c>
      <c r="AQ74" s="873"/>
      <c r="AR74" s="873"/>
      <c r="AS74" s="873"/>
      <c r="AT74" s="873"/>
      <c r="AU74" s="873" t="s">
        <v>498</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385</v>
      </c>
      <c r="B88" s="832" t="s">
        <v>410</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23862</v>
      </c>
      <c r="AG88" s="884"/>
      <c r="AH88" s="884"/>
      <c r="AI88" s="884"/>
      <c r="AJ88" s="884"/>
      <c r="AK88" s="881"/>
      <c r="AL88" s="881"/>
      <c r="AM88" s="881"/>
      <c r="AN88" s="881"/>
      <c r="AO88" s="881"/>
      <c r="AP88" s="884">
        <v>9911</v>
      </c>
      <c r="AQ88" s="884"/>
      <c r="AR88" s="884"/>
      <c r="AS88" s="884"/>
      <c r="AT88" s="884"/>
      <c r="AU88" s="884">
        <v>40</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32" t="s">
        <v>411</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4</v>
      </c>
      <c r="CS102" s="892"/>
      <c r="CT102" s="892"/>
      <c r="CU102" s="892"/>
      <c r="CV102" s="935"/>
      <c r="CW102" s="934" t="s">
        <v>498</v>
      </c>
      <c r="CX102" s="892"/>
      <c r="CY102" s="892"/>
      <c r="CZ102" s="892"/>
      <c r="DA102" s="935"/>
      <c r="DB102" s="934" t="s">
        <v>498</v>
      </c>
      <c r="DC102" s="892"/>
      <c r="DD102" s="892"/>
      <c r="DE102" s="892"/>
      <c r="DF102" s="935"/>
      <c r="DG102" s="934" t="s">
        <v>498</v>
      </c>
      <c r="DH102" s="892"/>
      <c r="DI102" s="892"/>
      <c r="DJ102" s="892"/>
      <c r="DK102" s="935"/>
      <c r="DL102" s="934" t="s">
        <v>498</v>
      </c>
      <c r="DM102" s="892"/>
      <c r="DN102" s="892"/>
      <c r="DO102" s="892"/>
      <c r="DP102" s="935"/>
      <c r="DQ102" s="934" t="s">
        <v>498</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412</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413</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416</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417</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418</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419</v>
      </c>
      <c r="AB109" s="937"/>
      <c r="AC109" s="937"/>
      <c r="AD109" s="937"/>
      <c r="AE109" s="938"/>
      <c r="AF109" s="936" t="s">
        <v>305</v>
      </c>
      <c r="AG109" s="937"/>
      <c r="AH109" s="937"/>
      <c r="AI109" s="937"/>
      <c r="AJ109" s="938"/>
      <c r="AK109" s="936" t="s">
        <v>304</v>
      </c>
      <c r="AL109" s="937"/>
      <c r="AM109" s="937"/>
      <c r="AN109" s="937"/>
      <c r="AO109" s="938"/>
      <c r="AP109" s="936" t="s">
        <v>420</v>
      </c>
      <c r="AQ109" s="937"/>
      <c r="AR109" s="937"/>
      <c r="AS109" s="937"/>
      <c r="AT109" s="939"/>
      <c r="AU109" s="956" t="s">
        <v>418</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419</v>
      </c>
      <c r="BR109" s="937"/>
      <c r="BS109" s="937"/>
      <c r="BT109" s="937"/>
      <c r="BU109" s="938"/>
      <c r="BV109" s="936" t="s">
        <v>305</v>
      </c>
      <c r="BW109" s="937"/>
      <c r="BX109" s="937"/>
      <c r="BY109" s="937"/>
      <c r="BZ109" s="938"/>
      <c r="CA109" s="936" t="s">
        <v>304</v>
      </c>
      <c r="CB109" s="937"/>
      <c r="CC109" s="937"/>
      <c r="CD109" s="937"/>
      <c r="CE109" s="938"/>
      <c r="CF109" s="957" t="s">
        <v>420</v>
      </c>
      <c r="CG109" s="957"/>
      <c r="CH109" s="957"/>
      <c r="CI109" s="957"/>
      <c r="CJ109" s="957"/>
      <c r="CK109" s="936" t="s">
        <v>421</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419</v>
      </c>
      <c r="DH109" s="937"/>
      <c r="DI109" s="937"/>
      <c r="DJ109" s="937"/>
      <c r="DK109" s="938"/>
      <c r="DL109" s="936" t="s">
        <v>305</v>
      </c>
      <c r="DM109" s="937"/>
      <c r="DN109" s="937"/>
      <c r="DO109" s="937"/>
      <c r="DP109" s="938"/>
      <c r="DQ109" s="936" t="s">
        <v>304</v>
      </c>
      <c r="DR109" s="937"/>
      <c r="DS109" s="937"/>
      <c r="DT109" s="937"/>
      <c r="DU109" s="938"/>
      <c r="DV109" s="936" t="s">
        <v>420</v>
      </c>
      <c r="DW109" s="937"/>
      <c r="DX109" s="937"/>
      <c r="DY109" s="937"/>
      <c r="DZ109" s="939"/>
    </row>
    <row r="110" spans="1:131" s="246" customFormat="1" ht="26.25" customHeight="1" x14ac:dyDescent="0.15">
      <c r="A110" s="940" t="s">
        <v>422</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295499</v>
      </c>
      <c r="AB110" s="944"/>
      <c r="AC110" s="944"/>
      <c r="AD110" s="944"/>
      <c r="AE110" s="945"/>
      <c r="AF110" s="946">
        <v>292923</v>
      </c>
      <c r="AG110" s="944"/>
      <c r="AH110" s="944"/>
      <c r="AI110" s="944"/>
      <c r="AJ110" s="945"/>
      <c r="AK110" s="946">
        <v>291022</v>
      </c>
      <c r="AL110" s="944"/>
      <c r="AM110" s="944"/>
      <c r="AN110" s="944"/>
      <c r="AO110" s="945"/>
      <c r="AP110" s="947">
        <v>13.7</v>
      </c>
      <c r="AQ110" s="948"/>
      <c r="AR110" s="948"/>
      <c r="AS110" s="948"/>
      <c r="AT110" s="949"/>
      <c r="AU110" s="950" t="s">
        <v>73</v>
      </c>
      <c r="AV110" s="951"/>
      <c r="AW110" s="951"/>
      <c r="AX110" s="951"/>
      <c r="AY110" s="951"/>
      <c r="AZ110" s="992" t="s">
        <v>423</v>
      </c>
      <c r="BA110" s="941"/>
      <c r="BB110" s="941"/>
      <c r="BC110" s="941"/>
      <c r="BD110" s="941"/>
      <c r="BE110" s="941"/>
      <c r="BF110" s="941"/>
      <c r="BG110" s="941"/>
      <c r="BH110" s="941"/>
      <c r="BI110" s="941"/>
      <c r="BJ110" s="941"/>
      <c r="BK110" s="941"/>
      <c r="BL110" s="941"/>
      <c r="BM110" s="941"/>
      <c r="BN110" s="941"/>
      <c r="BO110" s="941"/>
      <c r="BP110" s="942"/>
      <c r="BQ110" s="978">
        <v>3180582</v>
      </c>
      <c r="BR110" s="979"/>
      <c r="BS110" s="979"/>
      <c r="BT110" s="979"/>
      <c r="BU110" s="979"/>
      <c r="BV110" s="979">
        <v>3126034</v>
      </c>
      <c r="BW110" s="979"/>
      <c r="BX110" s="979"/>
      <c r="BY110" s="979"/>
      <c r="BZ110" s="979"/>
      <c r="CA110" s="979">
        <v>3107256</v>
      </c>
      <c r="CB110" s="979"/>
      <c r="CC110" s="979"/>
      <c r="CD110" s="979"/>
      <c r="CE110" s="979"/>
      <c r="CF110" s="993">
        <v>146.30000000000001</v>
      </c>
      <c r="CG110" s="994"/>
      <c r="CH110" s="994"/>
      <c r="CI110" s="994"/>
      <c r="CJ110" s="994"/>
      <c r="CK110" s="995" t="s">
        <v>424</v>
      </c>
      <c r="CL110" s="996"/>
      <c r="CM110" s="975" t="s">
        <v>425</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426</v>
      </c>
      <c r="DH110" s="979"/>
      <c r="DI110" s="979"/>
      <c r="DJ110" s="979"/>
      <c r="DK110" s="979"/>
      <c r="DL110" s="979" t="s">
        <v>426</v>
      </c>
      <c r="DM110" s="979"/>
      <c r="DN110" s="979"/>
      <c r="DO110" s="979"/>
      <c r="DP110" s="979"/>
      <c r="DQ110" s="979" t="s">
        <v>427</v>
      </c>
      <c r="DR110" s="979"/>
      <c r="DS110" s="979"/>
      <c r="DT110" s="979"/>
      <c r="DU110" s="979"/>
      <c r="DV110" s="980" t="s">
        <v>426</v>
      </c>
      <c r="DW110" s="980"/>
      <c r="DX110" s="980"/>
      <c r="DY110" s="980"/>
      <c r="DZ110" s="981"/>
    </row>
    <row r="111" spans="1:131" s="246" customFormat="1" ht="26.25" customHeight="1" x14ac:dyDescent="0.15">
      <c r="A111" s="982" t="s">
        <v>428</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136</v>
      </c>
      <c r="AB111" s="986"/>
      <c r="AC111" s="986"/>
      <c r="AD111" s="986"/>
      <c r="AE111" s="987"/>
      <c r="AF111" s="988" t="s">
        <v>136</v>
      </c>
      <c r="AG111" s="986"/>
      <c r="AH111" s="986"/>
      <c r="AI111" s="986"/>
      <c r="AJ111" s="987"/>
      <c r="AK111" s="988" t="s">
        <v>136</v>
      </c>
      <c r="AL111" s="986"/>
      <c r="AM111" s="986"/>
      <c r="AN111" s="986"/>
      <c r="AO111" s="987"/>
      <c r="AP111" s="989" t="s">
        <v>136</v>
      </c>
      <c r="AQ111" s="990"/>
      <c r="AR111" s="990"/>
      <c r="AS111" s="990"/>
      <c r="AT111" s="991"/>
      <c r="AU111" s="952"/>
      <c r="AV111" s="953"/>
      <c r="AW111" s="953"/>
      <c r="AX111" s="953"/>
      <c r="AY111" s="953"/>
      <c r="AZ111" s="1001" t="s">
        <v>429</v>
      </c>
      <c r="BA111" s="1002"/>
      <c r="BB111" s="1002"/>
      <c r="BC111" s="1002"/>
      <c r="BD111" s="1002"/>
      <c r="BE111" s="1002"/>
      <c r="BF111" s="1002"/>
      <c r="BG111" s="1002"/>
      <c r="BH111" s="1002"/>
      <c r="BI111" s="1002"/>
      <c r="BJ111" s="1002"/>
      <c r="BK111" s="1002"/>
      <c r="BL111" s="1002"/>
      <c r="BM111" s="1002"/>
      <c r="BN111" s="1002"/>
      <c r="BO111" s="1002"/>
      <c r="BP111" s="1003"/>
      <c r="BQ111" s="971" t="s">
        <v>136</v>
      </c>
      <c r="BR111" s="972"/>
      <c r="BS111" s="972"/>
      <c r="BT111" s="972"/>
      <c r="BU111" s="972"/>
      <c r="BV111" s="972" t="s">
        <v>427</v>
      </c>
      <c r="BW111" s="972"/>
      <c r="BX111" s="972"/>
      <c r="BY111" s="972"/>
      <c r="BZ111" s="972"/>
      <c r="CA111" s="972" t="s">
        <v>427</v>
      </c>
      <c r="CB111" s="972"/>
      <c r="CC111" s="972"/>
      <c r="CD111" s="972"/>
      <c r="CE111" s="972"/>
      <c r="CF111" s="966" t="s">
        <v>427</v>
      </c>
      <c r="CG111" s="967"/>
      <c r="CH111" s="967"/>
      <c r="CI111" s="967"/>
      <c r="CJ111" s="967"/>
      <c r="CK111" s="997"/>
      <c r="CL111" s="998"/>
      <c r="CM111" s="968" t="s">
        <v>430</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427</v>
      </c>
      <c r="DH111" s="972"/>
      <c r="DI111" s="972"/>
      <c r="DJ111" s="972"/>
      <c r="DK111" s="972"/>
      <c r="DL111" s="972" t="s">
        <v>427</v>
      </c>
      <c r="DM111" s="972"/>
      <c r="DN111" s="972"/>
      <c r="DO111" s="972"/>
      <c r="DP111" s="972"/>
      <c r="DQ111" s="972" t="s">
        <v>427</v>
      </c>
      <c r="DR111" s="972"/>
      <c r="DS111" s="972"/>
      <c r="DT111" s="972"/>
      <c r="DU111" s="972"/>
      <c r="DV111" s="973" t="s">
        <v>136</v>
      </c>
      <c r="DW111" s="973"/>
      <c r="DX111" s="973"/>
      <c r="DY111" s="973"/>
      <c r="DZ111" s="974"/>
    </row>
    <row r="112" spans="1:131" s="246" customFormat="1" ht="26.25" customHeight="1" x14ac:dyDescent="0.15">
      <c r="A112" s="1004" t="s">
        <v>431</v>
      </c>
      <c r="B112" s="1005"/>
      <c r="C112" s="1002" t="s">
        <v>432</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136</v>
      </c>
      <c r="AB112" s="1011"/>
      <c r="AC112" s="1011"/>
      <c r="AD112" s="1011"/>
      <c r="AE112" s="1012"/>
      <c r="AF112" s="1013" t="s">
        <v>136</v>
      </c>
      <c r="AG112" s="1011"/>
      <c r="AH112" s="1011"/>
      <c r="AI112" s="1011"/>
      <c r="AJ112" s="1012"/>
      <c r="AK112" s="1013" t="s">
        <v>136</v>
      </c>
      <c r="AL112" s="1011"/>
      <c r="AM112" s="1011"/>
      <c r="AN112" s="1011"/>
      <c r="AO112" s="1012"/>
      <c r="AP112" s="1014" t="s">
        <v>136</v>
      </c>
      <c r="AQ112" s="1015"/>
      <c r="AR112" s="1015"/>
      <c r="AS112" s="1015"/>
      <c r="AT112" s="1016"/>
      <c r="AU112" s="952"/>
      <c r="AV112" s="953"/>
      <c r="AW112" s="953"/>
      <c r="AX112" s="953"/>
      <c r="AY112" s="953"/>
      <c r="AZ112" s="1001" t="s">
        <v>433</v>
      </c>
      <c r="BA112" s="1002"/>
      <c r="BB112" s="1002"/>
      <c r="BC112" s="1002"/>
      <c r="BD112" s="1002"/>
      <c r="BE112" s="1002"/>
      <c r="BF112" s="1002"/>
      <c r="BG112" s="1002"/>
      <c r="BH112" s="1002"/>
      <c r="BI112" s="1002"/>
      <c r="BJ112" s="1002"/>
      <c r="BK112" s="1002"/>
      <c r="BL112" s="1002"/>
      <c r="BM112" s="1002"/>
      <c r="BN112" s="1002"/>
      <c r="BO112" s="1002"/>
      <c r="BP112" s="1003"/>
      <c r="BQ112" s="971">
        <v>1290777</v>
      </c>
      <c r="BR112" s="972"/>
      <c r="BS112" s="972"/>
      <c r="BT112" s="972"/>
      <c r="BU112" s="972"/>
      <c r="BV112" s="972">
        <v>1277176</v>
      </c>
      <c r="BW112" s="972"/>
      <c r="BX112" s="972"/>
      <c r="BY112" s="972"/>
      <c r="BZ112" s="972"/>
      <c r="CA112" s="972">
        <v>1254169</v>
      </c>
      <c r="CB112" s="972"/>
      <c r="CC112" s="972"/>
      <c r="CD112" s="972"/>
      <c r="CE112" s="972"/>
      <c r="CF112" s="966">
        <v>59.1</v>
      </c>
      <c r="CG112" s="967"/>
      <c r="CH112" s="967"/>
      <c r="CI112" s="967"/>
      <c r="CJ112" s="967"/>
      <c r="CK112" s="997"/>
      <c r="CL112" s="998"/>
      <c r="CM112" s="968" t="s">
        <v>434</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136</v>
      </c>
      <c r="DH112" s="972"/>
      <c r="DI112" s="972"/>
      <c r="DJ112" s="972"/>
      <c r="DK112" s="972"/>
      <c r="DL112" s="972" t="s">
        <v>136</v>
      </c>
      <c r="DM112" s="972"/>
      <c r="DN112" s="972"/>
      <c r="DO112" s="972"/>
      <c r="DP112" s="972"/>
      <c r="DQ112" s="972" t="s">
        <v>136</v>
      </c>
      <c r="DR112" s="972"/>
      <c r="DS112" s="972"/>
      <c r="DT112" s="972"/>
      <c r="DU112" s="972"/>
      <c r="DV112" s="973" t="s">
        <v>136</v>
      </c>
      <c r="DW112" s="973"/>
      <c r="DX112" s="973"/>
      <c r="DY112" s="973"/>
      <c r="DZ112" s="974"/>
    </row>
    <row r="113" spans="1:130" s="246" customFormat="1" ht="26.25" customHeight="1" x14ac:dyDescent="0.15">
      <c r="A113" s="1006"/>
      <c r="B113" s="1007"/>
      <c r="C113" s="1002" t="s">
        <v>435</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76531</v>
      </c>
      <c r="AB113" s="986"/>
      <c r="AC113" s="986"/>
      <c r="AD113" s="986"/>
      <c r="AE113" s="987"/>
      <c r="AF113" s="988">
        <v>77408</v>
      </c>
      <c r="AG113" s="986"/>
      <c r="AH113" s="986"/>
      <c r="AI113" s="986"/>
      <c r="AJ113" s="987"/>
      <c r="AK113" s="988">
        <v>78342</v>
      </c>
      <c r="AL113" s="986"/>
      <c r="AM113" s="986"/>
      <c r="AN113" s="986"/>
      <c r="AO113" s="987"/>
      <c r="AP113" s="989">
        <v>3.7</v>
      </c>
      <c r="AQ113" s="990"/>
      <c r="AR113" s="990"/>
      <c r="AS113" s="990"/>
      <c r="AT113" s="991"/>
      <c r="AU113" s="952"/>
      <c r="AV113" s="953"/>
      <c r="AW113" s="953"/>
      <c r="AX113" s="953"/>
      <c r="AY113" s="953"/>
      <c r="AZ113" s="1001" t="s">
        <v>436</v>
      </c>
      <c r="BA113" s="1002"/>
      <c r="BB113" s="1002"/>
      <c r="BC113" s="1002"/>
      <c r="BD113" s="1002"/>
      <c r="BE113" s="1002"/>
      <c r="BF113" s="1002"/>
      <c r="BG113" s="1002"/>
      <c r="BH113" s="1002"/>
      <c r="BI113" s="1002"/>
      <c r="BJ113" s="1002"/>
      <c r="BK113" s="1002"/>
      <c r="BL113" s="1002"/>
      <c r="BM113" s="1002"/>
      <c r="BN113" s="1002"/>
      <c r="BO113" s="1002"/>
      <c r="BP113" s="1003"/>
      <c r="BQ113" s="971">
        <v>288074</v>
      </c>
      <c r="BR113" s="972"/>
      <c r="BS113" s="972"/>
      <c r="BT113" s="972"/>
      <c r="BU113" s="972"/>
      <c r="BV113" s="972">
        <v>267638</v>
      </c>
      <c r="BW113" s="972"/>
      <c r="BX113" s="972"/>
      <c r="BY113" s="972"/>
      <c r="BZ113" s="972"/>
      <c r="CA113" s="972">
        <v>292231</v>
      </c>
      <c r="CB113" s="972"/>
      <c r="CC113" s="972"/>
      <c r="CD113" s="972"/>
      <c r="CE113" s="972"/>
      <c r="CF113" s="966">
        <v>13.8</v>
      </c>
      <c r="CG113" s="967"/>
      <c r="CH113" s="967"/>
      <c r="CI113" s="967"/>
      <c r="CJ113" s="967"/>
      <c r="CK113" s="997"/>
      <c r="CL113" s="998"/>
      <c r="CM113" s="968" t="s">
        <v>437</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136</v>
      </c>
      <c r="DH113" s="1011"/>
      <c r="DI113" s="1011"/>
      <c r="DJ113" s="1011"/>
      <c r="DK113" s="1012"/>
      <c r="DL113" s="1013" t="s">
        <v>136</v>
      </c>
      <c r="DM113" s="1011"/>
      <c r="DN113" s="1011"/>
      <c r="DO113" s="1011"/>
      <c r="DP113" s="1012"/>
      <c r="DQ113" s="1013" t="s">
        <v>136</v>
      </c>
      <c r="DR113" s="1011"/>
      <c r="DS113" s="1011"/>
      <c r="DT113" s="1011"/>
      <c r="DU113" s="1012"/>
      <c r="DV113" s="1014" t="s">
        <v>136</v>
      </c>
      <c r="DW113" s="1015"/>
      <c r="DX113" s="1015"/>
      <c r="DY113" s="1015"/>
      <c r="DZ113" s="1016"/>
    </row>
    <row r="114" spans="1:130" s="246" customFormat="1" ht="26.25" customHeight="1" x14ac:dyDescent="0.15">
      <c r="A114" s="1006"/>
      <c r="B114" s="1007"/>
      <c r="C114" s="1002" t="s">
        <v>438</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29901</v>
      </c>
      <c r="AB114" s="1011"/>
      <c r="AC114" s="1011"/>
      <c r="AD114" s="1011"/>
      <c r="AE114" s="1012"/>
      <c r="AF114" s="1013">
        <v>32575</v>
      </c>
      <c r="AG114" s="1011"/>
      <c r="AH114" s="1011"/>
      <c r="AI114" s="1011"/>
      <c r="AJ114" s="1012"/>
      <c r="AK114" s="1013">
        <v>32636</v>
      </c>
      <c r="AL114" s="1011"/>
      <c r="AM114" s="1011"/>
      <c r="AN114" s="1011"/>
      <c r="AO114" s="1012"/>
      <c r="AP114" s="1014">
        <v>1.5</v>
      </c>
      <c r="AQ114" s="1015"/>
      <c r="AR114" s="1015"/>
      <c r="AS114" s="1015"/>
      <c r="AT114" s="1016"/>
      <c r="AU114" s="952"/>
      <c r="AV114" s="953"/>
      <c r="AW114" s="953"/>
      <c r="AX114" s="953"/>
      <c r="AY114" s="953"/>
      <c r="AZ114" s="1001" t="s">
        <v>439</v>
      </c>
      <c r="BA114" s="1002"/>
      <c r="BB114" s="1002"/>
      <c r="BC114" s="1002"/>
      <c r="BD114" s="1002"/>
      <c r="BE114" s="1002"/>
      <c r="BF114" s="1002"/>
      <c r="BG114" s="1002"/>
      <c r="BH114" s="1002"/>
      <c r="BI114" s="1002"/>
      <c r="BJ114" s="1002"/>
      <c r="BK114" s="1002"/>
      <c r="BL114" s="1002"/>
      <c r="BM114" s="1002"/>
      <c r="BN114" s="1002"/>
      <c r="BO114" s="1002"/>
      <c r="BP114" s="1003"/>
      <c r="BQ114" s="971">
        <v>725887</v>
      </c>
      <c r="BR114" s="972"/>
      <c r="BS114" s="972"/>
      <c r="BT114" s="972"/>
      <c r="BU114" s="972"/>
      <c r="BV114" s="972">
        <v>718897</v>
      </c>
      <c r="BW114" s="972"/>
      <c r="BX114" s="972"/>
      <c r="BY114" s="972"/>
      <c r="BZ114" s="972"/>
      <c r="CA114" s="972">
        <v>697615</v>
      </c>
      <c r="CB114" s="972"/>
      <c r="CC114" s="972"/>
      <c r="CD114" s="972"/>
      <c r="CE114" s="972"/>
      <c r="CF114" s="966">
        <v>32.9</v>
      </c>
      <c r="CG114" s="967"/>
      <c r="CH114" s="967"/>
      <c r="CI114" s="967"/>
      <c r="CJ114" s="967"/>
      <c r="CK114" s="997"/>
      <c r="CL114" s="998"/>
      <c r="CM114" s="968" t="s">
        <v>440</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136</v>
      </c>
      <c r="DH114" s="1011"/>
      <c r="DI114" s="1011"/>
      <c r="DJ114" s="1011"/>
      <c r="DK114" s="1012"/>
      <c r="DL114" s="1013" t="s">
        <v>136</v>
      </c>
      <c r="DM114" s="1011"/>
      <c r="DN114" s="1011"/>
      <c r="DO114" s="1011"/>
      <c r="DP114" s="1012"/>
      <c r="DQ114" s="1013" t="s">
        <v>136</v>
      </c>
      <c r="DR114" s="1011"/>
      <c r="DS114" s="1011"/>
      <c r="DT114" s="1011"/>
      <c r="DU114" s="1012"/>
      <c r="DV114" s="1014" t="s">
        <v>136</v>
      </c>
      <c r="DW114" s="1015"/>
      <c r="DX114" s="1015"/>
      <c r="DY114" s="1015"/>
      <c r="DZ114" s="1016"/>
    </row>
    <row r="115" spans="1:130" s="246" customFormat="1" ht="26.25" customHeight="1" x14ac:dyDescent="0.15">
      <c r="A115" s="1006"/>
      <c r="B115" s="1007"/>
      <c r="C115" s="1002" t="s">
        <v>441</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136</v>
      </c>
      <c r="AB115" s="986"/>
      <c r="AC115" s="986"/>
      <c r="AD115" s="986"/>
      <c r="AE115" s="987"/>
      <c r="AF115" s="988" t="s">
        <v>136</v>
      </c>
      <c r="AG115" s="986"/>
      <c r="AH115" s="986"/>
      <c r="AI115" s="986"/>
      <c r="AJ115" s="987"/>
      <c r="AK115" s="988" t="s">
        <v>136</v>
      </c>
      <c r="AL115" s="986"/>
      <c r="AM115" s="986"/>
      <c r="AN115" s="986"/>
      <c r="AO115" s="987"/>
      <c r="AP115" s="989" t="s">
        <v>136</v>
      </c>
      <c r="AQ115" s="990"/>
      <c r="AR115" s="990"/>
      <c r="AS115" s="990"/>
      <c r="AT115" s="991"/>
      <c r="AU115" s="952"/>
      <c r="AV115" s="953"/>
      <c r="AW115" s="953"/>
      <c r="AX115" s="953"/>
      <c r="AY115" s="953"/>
      <c r="AZ115" s="1001" t="s">
        <v>442</v>
      </c>
      <c r="BA115" s="1002"/>
      <c r="BB115" s="1002"/>
      <c r="BC115" s="1002"/>
      <c r="BD115" s="1002"/>
      <c r="BE115" s="1002"/>
      <c r="BF115" s="1002"/>
      <c r="BG115" s="1002"/>
      <c r="BH115" s="1002"/>
      <c r="BI115" s="1002"/>
      <c r="BJ115" s="1002"/>
      <c r="BK115" s="1002"/>
      <c r="BL115" s="1002"/>
      <c r="BM115" s="1002"/>
      <c r="BN115" s="1002"/>
      <c r="BO115" s="1002"/>
      <c r="BP115" s="1003"/>
      <c r="BQ115" s="971" t="s">
        <v>136</v>
      </c>
      <c r="BR115" s="972"/>
      <c r="BS115" s="972"/>
      <c r="BT115" s="972"/>
      <c r="BU115" s="972"/>
      <c r="BV115" s="972" t="s">
        <v>136</v>
      </c>
      <c r="BW115" s="972"/>
      <c r="BX115" s="972"/>
      <c r="BY115" s="972"/>
      <c r="BZ115" s="972"/>
      <c r="CA115" s="972" t="s">
        <v>136</v>
      </c>
      <c r="CB115" s="972"/>
      <c r="CC115" s="972"/>
      <c r="CD115" s="972"/>
      <c r="CE115" s="972"/>
      <c r="CF115" s="966" t="s">
        <v>136</v>
      </c>
      <c r="CG115" s="967"/>
      <c r="CH115" s="967"/>
      <c r="CI115" s="967"/>
      <c r="CJ115" s="967"/>
      <c r="CK115" s="997"/>
      <c r="CL115" s="998"/>
      <c r="CM115" s="1001" t="s">
        <v>443</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136</v>
      </c>
      <c r="DH115" s="1011"/>
      <c r="DI115" s="1011"/>
      <c r="DJ115" s="1011"/>
      <c r="DK115" s="1012"/>
      <c r="DL115" s="1013" t="s">
        <v>136</v>
      </c>
      <c r="DM115" s="1011"/>
      <c r="DN115" s="1011"/>
      <c r="DO115" s="1011"/>
      <c r="DP115" s="1012"/>
      <c r="DQ115" s="1013" t="s">
        <v>136</v>
      </c>
      <c r="DR115" s="1011"/>
      <c r="DS115" s="1011"/>
      <c r="DT115" s="1011"/>
      <c r="DU115" s="1012"/>
      <c r="DV115" s="1014" t="s">
        <v>136</v>
      </c>
      <c r="DW115" s="1015"/>
      <c r="DX115" s="1015"/>
      <c r="DY115" s="1015"/>
      <c r="DZ115" s="1016"/>
    </row>
    <row r="116" spans="1:130" s="246" customFormat="1" ht="26.25" customHeight="1" x14ac:dyDescent="0.15">
      <c r="A116" s="1008"/>
      <c r="B116" s="1009"/>
      <c r="C116" s="1017" t="s">
        <v>444</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136</v>
      </c>
      <c r="AB116" s="1011"/>
      <c r="AC116" s="1011"/>
      <c r="AD116" s="1011"/>
      <c r="AE116" s="1012"/>
      <c r="AF116" s="1013" t="s">
        <v>136</v>
      </c>
      <c r="AG116" s="1011"/>
      <c r="AH116" s="1011"/>
      <c r="AI116" s="1011"/>
      <c r="AJ116" s="1012"/>
      <c r="AK116" s="1013" t="s">
        <v>136</v>
      </c>
      <c r="AL116" s="1011"/>
      <c r="AM116" s="1011"/>
      <c r="AN116" s="1011"/>
      <c r="AO116" s="1012"/>
      <c r="AP116" s="1014" t="s">
        <v>136</v>
      </c>
      <c r="AQ116" s="1015"/>
      <c r="AR116" s="1015"/>
      <c r="AS116" s="1015"/>
      <c r="AT116" s="1016"/>
      <c r="AU116" s="952"/>
      <c r="AV116" s="953"/>
      <c r="AW116" s="953"/>
      <c r="AX116" s="953"/>
      <c r="AY116" s="953"/>
      <c r="AZ116" s="1019" t="s">
        <v>445</v>
      </c>
      <c r="BA116" s="1020"/>
      <c r="BB116" s="1020"/>
      <c r="BC116" s="1020"/>
      <c r="BD116" s="1020"/>
      <c r="BE116" s="1020"/>
      <c r="BF116" s="1020"/>
      <c r="BG116" s="1020"/>
      <c r="BH116" s="1020"/>
      <c r="BI116" s="1020"/>
      <c r="BJ116" s="1020"/>
      <c r="BK116" s="1020"/>
      <c r="BL116" s="1020"/>
      <c r="BM116" s="1020"/>
      <c r="BN116" s="1020"/>
      <c r="BO116" s="1020"/>
      <c r="BP116" s="1021"/>
      <c r="BQ116" s="971" t="s">
        <v>136</v>
      </c>
      <c r="BR116" s="972"/>
      <c r="BS116" s="972"/>
      <c r="BT116" s="972"/>
      <c r="BU116" s="972"/>
      <c r="BV116" s="972" t="s">
        <v>136</v>
      </c>
      <c r="BW116" s="972"/>
      <c r="BX116" s="972"/>
      <c r="BY116" s="972"/>
      <c r="BZ116" s="972"/>
      <c r="CA116" s="972" t="s">
        <v>136</v>
      </c>
      <c r="CB116" s="972"/>
      <c r="CC116" s="972"/>
      <c r="CD116" s="972"/>
      <c r="CE116" s="972"/>
      <c r="CF116" s="966" t="s">
        <v>136</v>
      </c>
      <c r="CG116" s="967"/>
      <c r="CH116" s="967"/>
      <c r="CI116" s="967"/>
      <c r="CJ116" s="967"/>
      <c r="CK116" s="997"/>
      <c r="CL116" s="998"/>
      <c r="CM116" s="968" t="s">
        <v>446</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136</v>
      </c>
      <c r="DH116" s="1011"/>
      <c r="DI116" s="1011"/>
      <c r="DJ116" s="1011"/>
      <c r="DK116" s="1012"/>
      <c r="DL116" s="1013" t="s">
        <v>136</v>
      </c>
      <c r="DM116" s="1011"/>
      <c r="DN116" s="1011"/>
      <c r="DO116" s="1011"/>
      <c r="DP116" s="1012"/>
      <c r="DQ116" s="1013" t="s">
        <v>136</v>
      </c>
      <c r="DR116" s="1011"/>
      <c r="DS116" s="1011"/>
      <c r="DT116" s="1011"/>
      <c r="DU116" s="1012"/>
      <c r="DV116" s="1014" t="s">
        <v>136</v>
      </c>
      <c r="DW116" s="1015"/>
      <c r="DX116" s="1015"/>
      <c r="DY116" s="1015"/>
      <c r="DZ116" s="1016"/>
    </row>
    <row r="117" spans="1:130" s="246" customFormat="1" ht="26.25" customHeight="1" x14ac:dyDescent="0.15">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447</v>
      </c>
      <c r="Z117" s="938"/>
      <c r="AA117" s="1028">
        <v>401931</v>
      </c>
      <c r="AB117" s="1029"/>
      <c r="AC117" s="1029"/>
      <c r="AD117" s="1029"/>
      <c r="AE117" s="1030"/>
      <c r="AF117" s="1031">
        <v>402906</v>
      </c>
      <c r="AG117" s="1029"/>
      <c r="AH117" s="1029"/>
      <c r="AI117" s="1029"/>
      <c r="AJ117" s="1030"/>
      <c r="AK117" s="1031">
        <v>402000</v>
      </c>
      <c r="AL117" s="1029"/>
      <c r="AM117" s="1029"/>
      <c r="AN117" s="1029"/>
      <c r="AO117" s="1030"/>
      <c r="AP117" s="1032"/>
      <c r="AQ117" s="1033"/>
      <c r="AR117" s="1033"/>
      <c r="AS117" s="1033"/>
      <c r="AT117" s="1034"/>
      <c r="AU117" s="952"/>
      <c r="AV117" s="953"/>
      <c r="AW117" s="953"/>
      <c r="AX117" s="953"/>
      <c r="AY117" s="953"/>
      <c r="AZ117" s="1019" t="s">
        <v>448</v>
      </c>
      <c r="BA117" s="1020"/>
      <c r="BB117" s="1020"/>
      <c r="BC117" s="1020"/>
      <c r="BD117" s="1020"/>
      <c r="BE117" s="1020"/>
      <c r="BF117" s="1020"/>
      <c r="BG117" s="1020"/>
      <c r="BH117" s="1020"/>
      <c r="BI117" s="1020"/>
      <c r="BJ117" s="1020"/>
      <c r="BK117" s="1020"/>
      <c r="BL117" s="1020"/>
      <c r="BM117" s="1020"/>
      <c r="BN117" s="1020"/>
      <c r="BO117" s="1020"/>
      <c r="BP117" s="1021"/>
      <c r="BQ117" s="971" t="s">
        <v>136</v>
      </c>
      <c r="BR117" s="972"/>
      <c r="BS117" s="972"/>
      <c r="BT117" s="972"/>
      <c r="BU117" s="972"/>
      <c r="BV117" s="972" t="s">
        <v>136</v>
      </c>
      <c r="BW117" s="972"/>
      <c r="BX117" s="972"/>
      <c r="BY117" s="972"/>
      <c r="BZ117" s="972"/>
      <c r="CA117" s="972" t="s">
        <v>136</v>
      </c>
      <c r="CB117" s="972"/>
      <c r="CC117" s="972"/>
      <c r="CD117" s="972"/>
      <c r="CE117" s="972"/>
      <c r="CF117" s="966" t="s">
        <v>136</v>
      </c>
      <c r="CG117" s="967"/>
      <c r="CH117" s="967"/>
      <c r="CI117" s="967"/>
      <c r="CJ117" s="967"/>
      <c r="CK117" s="997"/>
      <c r="CL117" s="998"/>
      <c r="CM117" s="968" t="s">
        <v>449</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136</v>
      </c>
      <c r="DH117" s="1011"/>
      <c r="DI117" s="1011"/>
      <c r="DJ117" s="1011"/>
      <c r="DK117" s="1012"/>
      <c r="DL117" s="1013" t="s">
        <v>136</v>
      </c>
      <c r="DM117" s="1011"/>
      <c r="DN117" s="1011"/>
      <c r="DO117" s="1011"/>
      <c r="DP117" s="1012"/>
      <c r="DQ117" s="1013" t="s">
        <v>136</v>
      </c>
      <c r="DR117" s="1011"/>
      <c r="DS117" s="1011"/>
      <c r="DT117" s="1011"/>
      <c r="DU117" s="1012"/>
      <c r="DV117" s="1014" t="s">
        <v>136</v>
      </c>
      <c r="DW117" s="1015"/>
      <c r="DX117" s="1015"/>
      <c r="DY117" s="1015"/>
      <c r="DZ117" s="1016"/>
    </row>
    <row r="118" spans="1:130" s="246" customFormat="1" ht="26.25" customHeight="1" x14ac:dyDescent="0.15">
      <c r="A118" s="956" t="s">
        <v>421</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419</v>
      </c>
      <c r="AB118" s="937"/>
      <c r="AC118" s="937"/>
      <c r="AD118" s="937"/>
      <c r="AE118" s="938"/>
      <c r="AF118" s="936" t="s">
        <v>305</v>
      </c>
      <c r="AG118" s="937"/>
      <c r="AH118" s="937"/>
      <c r="AI118" s="937"/>
      <c r="AJ118" s="938"/>
      <c r="AK118" s="936" t="s">
        <v>304</v>
      </c>
      <c r="AL118" s="937"/>
      <c r="AM118" s="937"/>
      <c r="AN118" s="937"/>
      <c r="AO118" s="938"/>
      <c r="AP118" s="1023" t="s">
        <v>420</v>
      </c>
      <c r="AQ118" s="1024"/>
      <c r="AR118" s="1024"/>
      <c r="AS118" s="1024"/>
      <c r="AT118" s="1025"/>
      <c r="AU118" s="952"/>
      <c r="AV118" s="953"/>
      <c r="AW118" s="953"/>
      <c r="AX118" s="953"/>
      <c r="AY118" s="953"/>
      <c r="AZ118" s="1026" t="s">
        <v>450</v>
      </c>
      <c r="BA118" s="1017"/>
      <c r="BB118" s="1017"/>
      <c r="BC118" s="1017"/>
      <c r="BD118" s="1017"/>
      <c r="BE118" s="1017"/>
      <c r="BF118" s="1017"/>
      <c r="BG118" s="1017"/>
      <c r="BH118" s="1017"/>
      <c r="BI118" s="1017"/>
      <c r="BJ118" s="1017"/>
      <c r="BK118" s="1017"/>
      <c r="BL118" s="1017"/>
      <c r="BM118" s="1017"/>
      <c r="BN118" s="1017"/>
      <c r="BO118" s="1017"/>
      <c r="BP118" s="1018"/>
      <c r="BQ118" s="1049" t="s">
        <v>136</v>
      </c>
      <c r="BR118" s="1050"/>
      <c r="BS118" s="1050"/>
      <c r="BT118" s="1050"/>
      <c r="BU118" s="1050"/>
      <c r="BV118" s="1050" t="s">
        <v>136</v>
      </c>
      <c r="BW118" s="1050"/>
      <c r="BX118" s="1050"/>
      <c r="BY118" s="1050"/>
      <c r="BZ118" s="1050"/>
      <c r="CA118" s="1050" t="s">
        <v>136</v>
      </c>
      <c r="CB118" s="1050"/>
      <c r="CC118" s="1050"/>
      <c r="CD118" s="1050"/>
      <c r="CE118" s="1050"/>
      <c r="CF118" s="966" t="s">
        <v>136</v>
      </c>
      <c r="CG118" s="967"/>
      <c r="CH118" s="967"/>
      <c r="CI118" s="967"/>
      <c r="CJ118" s="967"/>
      <c r="CK118" s="997"/>
      <c r="CL118" s="998"/>
      <c r="CM118" s="968" t="s">
        <v>451</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136</v>
      </c>
      <c r="DH118" s="1011"/>
      <c r="DI118" s="1011"/>
      <c r="DJ118" s="1011"/>
      <c r="DK118" s="1012"/>
      <c r="DL118" s="1013" t="s">
        <v>136</v>
      </c>
      <c r="DM118" s="1011"/>
      <c r="DN118" s="1011"/>
      <c r="DO118" s="1011"/>
      <c r="DP118" s="1012"/>
      <c r="DQ118" s="1013" t="s">
        <v>136</v>
      </c>
      <c r="DR118" s="1011"/>
      <c r="DS118" s="1011"/>
      <c r="DT118" s="1011"/>
      <c r="DU118" s="1012"/>
      <c r="DV118" s="1014" t="s">
        <v>136</v>
      </c>
      <c r="DW118" s="1015"/>
      <c r="DX118" s="1015"/>
      <c r="DY118" s="1015"/>
      <c r="DZ118" s="1016"/>
    </row>
    <row r="119" spans="1:130" s="246" customFormat="1" ht="26.25" customHeight="1" x14ac:dyDescent="0.15">
      <c r="A119" s="1110" t="s">
        <v>424</v>
      </c>
      <c r="B119" s="996"/>
      <c r="C119" s="975" t="s">
        <v>425</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136</v>
      </c>
      <c r="AB119" s="944"/>
      <c r="AC119" s="944"/>
      <c r="AD119" s="944"/>
      <c r="AE119" s="945"/>
      <c r="AF119" s="946" t="s">
        <v>136</v>
      </c>
      <c r="AG119" s="944"/>
      <c r="AH119" s="944"/>
      <c r="AI119" s="944"/>
      <c r="AJ119" s="945"/>
      <c r="AK119" s="946" t="s">
        <v>136</v>
      </c>
      <c r="AL119" s="944"/>
      <c r="AM119" s="944"/>
      <c r="AN119" s="944"/>
      <c r="AO119" s="945"/>
      <c r="AP119" s="947" t="s">
        <v>136</v>
      </c>
      <c r="AQ119" s="948"/>
      <c r="AR119" s="948"/>
      <c r="AS119" s="948"/>
      <c r="AT119" s="949"/>
      <c r="AU119" s="954"/>
      <c r="AV119" s="955"/>
      <c r="AW119" s="955"/>
      <c r="AX119" s="955"/>
      <c r="AY119" s="955"/>
      <c r="AZ119" s="277" t="s">
        <v>188</v>
      </c>
      <c r="BA119" s="277"/>
      <c r="BB119" s="277"/>
      <c r="BC119" s="277"/>
      <c r="BD119" s="277"/>
      <c r="BE119" s="277"/>
      <c r="BF119" s="277"/>
      <c r="BG119" s="277"/>
      <c r="BH119" s="277"/>
      <c r="BI119" s="277"/>
      <c r="BJ119" s="277"/>
      <c r="BK119" s="277"/>
      <c r="BL119" s="277"/>
      <c r="BM119" s="277"/>
      <c r="BN119" s="277"/>
      <c r="BO119" s="1027" t="s">
        <v>452</v>
      </c>
      <c r="BP119" s="1058"/>
      <c r="BQ119" s="1049">
        <v>5485320</v>
      </c>
      <c r="BR119" s="1050"/>
      <c r="BS119" s="1050"/>
      <c r="BT119" s="1050"/>
      <c r="BU119" s="1050"/>
      <c r="BV119" s="1050">
        <v>5389745</v>
      </c>
      <c r="BW119" s="1050"/>
      <c r="BX119" s="1050"/>
      <c r="BY119" s="1050"/>
      <c r="BZ119" s="1050"/>
      <c r="CA119" s="1050">
        <v>5351271</v>
      </c>
      <c r="CB119" s="1050"/>
      <c r="CC119" s="1050"/>
      <c r="CD119" s="1050"/>
      <c r="CE119" s="1050"/>
      <c r="CF119" s="1051"/>
      <c r="CG119" s="1052"/>
      <c r="CH119" s="1052"/>
      <c r="CI119" s="1052"/>
      <c r="CJ119" s="1053"/>
      <c r="CK119" s="999"/>
      <c r="CL119" s="1000"/>
      <c r="CM119" s="1054" t="s">
        <v>453</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136</v>
      </c>
      <c r="DH119" s="1036"/>
      <c r="DI119" s="1036"/>
      <c r="DJ119" s="1036"/>
      <c r="DK119" s="1037"/>
      <c r="DL119" s="1035" t="s">
        <v>136</v>
      </c>
      <c r="DM119" s="1036"/>
      <c r="DN119" s="1036"/>
      <c r="DO119" s="1036"/>
      <c r="DP119" s="1037"/>
      <c r="DQ119" s="1035" t="s">
        <v>136</v>
      </c>
      <c r="DR119" s="1036"/>
      <c r="DS119" s="1036"/>
      <c r="DT119" s="1036"/>
      <c r="DU119" s="1037"/>
      <c r="DV119" s="1038" t="s">
        <v>136</v>
      </c>
      <c r="DW119" s="1039"/>
      <c r="DX119" s="1039"/>
      <c r="DY119" s="1039"/>
      <c r="DZ119" s="1040"/>
    </row>
    <row r="120" spans="1:130" s="246" customFormat="1" ht="26.25" customHeight="1" x14ac:dyDescent="0.15">
      <c r="A120" s="1111"/>
      <c r="B120" s="998"/>
      <c r="C120" s="968" t="s">
        <v>430</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136</v>
      </c>
      <c r="AB120" s="1011"/>
      <c r="AC120" s="1011"/>
      <c r="AD120" s="1011"/>
      <c r="AE120" s="1012"/>
      <c r="AF120" s="1013" t="s">
        <v>136</v>
      </c>
      <c r="AG120" s="1011"/>
      <c r="AH120" s="1011"/>
      <c r="AI120" s="1011"/>
      <c r="AJ120" s="1012"/>
      <c r="AK120" s="1013" t="s">
        <v>136</v>
      </c>
      <c r="AL120" s="1011"/>
      <c r="AM120" s="1011"/>
      <c r="AN120" s="1011"/>
      <c r="AO120" s="1012"/>
      <c r="AP120" s="1014" t="s">
        <v>136</v>
      </c>
      <c r="AQ120" s="1015"/>
      <c r="AR120" s="1015"/>
      <c r="AS120" s="1015"/>
      <c r="AT120" s="1016"/>
      <c r="AU120" s="1041" t="s">
        <v>454</v>
      </c>
      <c r="AV120" s="1042"/>
      <c r="AW120" s="1042"/>
      <c r="AX120" s="1042"/>
      <c r="AY120" s="1043"/>
      <c r="AZ120" s="992" t="s">
        <v>455</v>
      </c>
      <c r="BA120" s="941"/>
      <c r="BB120" s="941"/>
      <c r="BC120" s="941"/>
      <c r="BD120" s="941"/>
      <c r="BE120" s="941"/>
      <c r="BF120" s="941"/>
      <c r="BG120" s="941"/>
      <c r="BH120" s="941"/>
      <c r="BI120" s="941"/>
      <c r="BJ120" s="941"/>
      <c r="BK120" s="941"/>
      <c r="BL120" s="941"/>
      <c r="BM120" s="941"/>
      <c r="BN120" s="941"/>
      <c r="BO120" s="941"/>
      <c r="BP120" s="942"/>
      <c r="BQ120" s="978">
        <v>1340801</v>
      </c>
      <c r="BR120" s="979"/>
      <c r="BS120" s="979"/>
      <c r="BT120" s="979"/>
      <c r="BU120" s="979"/>
      <c r="BV120" s="979">
        <v>1343356</v>
      </c>
      <c r="BW120" s="979"/>
      <c r="BX120" s="979"/>
      <c r="BY120" s="979"/>
      <c r="BZ120" s="979"/>
      <c r="CA120" s="979">
        <v>1416536</v>
      </c>
      <c r="CB120" s="979"/>
      <c r="CC120" s="979"/>
      <c r="CD120" s="979"/>
      <c r="CE120" s="979"/>
      <c r="CF120" s="993">
        <v>66.7</v>
      </c>
      <c r="CG120" s="994"/>
      <c r="CH120" s="994"/>
      <c r="CI120" s="994"/>
      <c r="CJ120" s="994"/>
      <c r="CK120" s="1059" t="s">
        <v>456</v>
      </c>
      <c r="CL120" s="1060"/>
      <c r="CM120" s="1060"/>
      <c r="CN120" s="1060"/>
      <c r="CO120" s="1061"/>
      <c r="CP120" s="1067" t="s">
        <v>400</v>
      </c>
      <c r="CQ120" s="1068"/>
      <c r="CR120" s="1068"/>
      <c r="CS120" s="1068"/>
      <c r="CT120" s="1068"/>
      <c r="CU120" s="1068"/>
      <c r="CV120" s="1068"/>
      <c r="CW120" s="1068"/>
      <c r="CX120" s="1068"/>
      <c r="CY120" s="1068"/>
      <c r="CZ120" s="1068"/>
      <c r="DA120" s="1068"/>
      <c r="DB120" s="1068"/>
      <c r="DC120" s="1068"/>
      <c r="DD120" s="1068"/>
      <c r="DE120" s="1068"/>
      <c r="DF120" s="1069"/>
      <c r="DG120" s="978">
        <v>1290777</v>
      </c>
      <c r="DH120" s="979"/>
      <c r="DI120" s="979"/>
      <c r="DJ120" s="979"/>
      <c r="DK120" s="979"/>
      <c r="DL120" s="979">
        <v>1277176</v>
      </c>
      <c r="DM120" s="979"/>
      <c r="DN120" s="979"/>
      <c r="DO120" s="979"/>
      <c r="DP120" s="979"/>
      <c r="DQ120" s="979">
        <v>1254169</v>
      </c>
      <c r="DR120" s="979"/>
      <c r="DS120" s="979"/>
      <c r="DT120" s="979"/>
      <c r="DU120" s="979"/>
      <c r="DV120" s="980">
        <v>59.1</v>
      </c>
      <c r="DW120" s="980"/>
      <c r="DX120" s="980"/>
      <c r="DY120" s="980"/>
      <c r="DZ120" s="981"/>
    </row>
    <row r="121" spans="1:130" s="246" customFormat="1" ht="26.25" customHeight="1" x14ac:dyDescent="0.15">
      <c r="A121" s="1111"/>
      <c r="B121" s="998"/>
      <c r="C121" s="1019" t="s">
        <v>457</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136</v>
      </c>
      <c r="AB121" s="1011"/>
      <c r="AC121" s="1011"/>
      <c r="AD121" s="1011"/>
      <c r="AE121" s="1012"/>
      <c r="AF121" s="1013" t="s">
        <v>136</v>
      </c>
      <c r="AG121" s="1011"/>
      <c r="AH121" s="1011"/>
      <c r="AI121" s="1011"/>
      <c r="AJ121" s="1012"/>
      <c r="AK121" s="1013" t="s">
        <v>136</v>
      </c>
      <c r="AL121" s="1011"/>
      <c r="AM121" s="1011"/>
      <c r="AN121" s="1011"/>
      <c r="AO121" s="1012"/>
      <c r="AP121" s="1014" t="s">
        <v>136</v>
      </c>
      <c r="AQ121" s="1015"/>
      <c r="AR121" s="1015"/>
      <c r="AS121" s="1015"/>
      <c r="AT121" s="1016"/>
      <c r="AU121" s="1044"/>
      <c r="AV121" s="1045"/>
      <c r="AW121" s="1045"/>
      <c r="AX121" s="1045"/>
      <c r="AY121" s="1046"/>
      <c r="AZ121" s="1001" t="s">
        <v>458</v>
      </c>
      <c r="BA121" s="1002"/>
      <c r="BB121" s="1002"/>
      <c r="BC121" s="1002"/>
      <c r="BD121" s="1002"/>
      <c r="BE121" s="1002"/>
      <c r="BF121" s="1002"/>
      <c r="BG121" s="1002"/>
      <c r="BH121" s="1002"/>
      <c r="BI121" s="1002"/>
      <c r="BJ121" s="1002"/>
      <c r="BK121" s="1002"/>
      <c r="BL121" s="1002"/>
      <c r="BM121" s="1002"/>
      <c r="BN121" s="1002"/>
      <c r="BO121" s="1002"/>
      <c r="BP121" s="1003"/>
      <c r="BQ121" s="971" t="s">
        <v>136</v>
      </c>
      <c r="BR121" s="972"/>
      <c r="BS121" s="972"/>
      <c r="BT121" s="972"/>
      <c r="BU121" s="972"/>
      <c r="BV121" s="972" t="s">
        <v>136</v>
      </c>
      <c r="BW121" s="972"/>
      <c r="BX121" s="972"/>
      <c r="BY121" s="972"/>
      <c r="BZ121" s="972"/>
      <c r="CA121" s="972" t="s">
        <v>136</v>
      </c>
      <c r="CB121" s="972"/>
      <c r="CC121" s="972"/>
      <c r="CD121" s="972"/>
      <c r="CE121" s="972"/>
      <c r="CF121" s="966" t="s">
        <v>136</v>
      </c>
      <c r="CG121" s="967"/>
      <c r="CH121" s="967"/>
      <c r="CI121" s="967"/>
      <c r="CJ121" s="967"/>
      <c r="CK121" s="1062"/>
      <c r="CL121" s="1063"/>
      <c r="CM121" s="1063"/>
      <c r="CN121" s="1063"/>
      <c r="CO121" s="1064"/>
      <c r="CP121" s="1072" t="s">
        <v>402</v>
      </c>
      <c r="CQ121" s="1073"/>
      <c r="CR121" s="1073"/>
      <c r="CS121" s="1073"/>
      <c r="CT121" s="1073"/>
      <c r="CU121" s="1073"/>
      <c r="CV121" s="1073"/>
      <c r="CW121" s="1073"/>
      <c r="CX121" s="1073"/>
      <c r="CY121" s="1073"/>
      <c r="CZ121" s="1073"/>
      <c r="DA121" s="1073"/>
      <c r="DB121" s="1073"/>
      <c r="DC121" s="1073"/>
      <c r="DD121" s="1073"/>
      <c r="DE121" s="1073"/>
      <c r="DF121" s="1074"/>
      <c r="DG121" s="971" t="s">
        <v>136</v>
      </c>
      <c r="DH121" s="972"/>
      <c r="DI121" s="972"/>
      <c r="DJ121" s="972"/>
      <c r="DK121" s="972"/>
      <c r="DL121" s="972" t="s">
        <v>136</v>
      </c>
      <c r="DM121" s="972"/>
      <c r="DN121" s="972"/>
      <c r="DO121" s="972"/>
      <c r="DP121" s="972"/>
      <c r="DQ121" s="972" t="s">
        <v>136</v>
      </c>
      <c r="DR121" s="972"/>
      <c r="DS121" s="972"/>
      <c r="DT121" s="972"/>
      <c r="DU121" s="972"/>
      <c r="DV121" s="973" t="s">
        <v>136</v>
      </c>
      <c r="DW121" s="973"/>
      <c r="DX121" s="973"/>
      <c r="DY121" s="973"/>
      <c r="DZ121" s="974"/>
    </row>
    <row r="122" spans="1:130" s="246" customFormat="1" ht="26.25" customHeight="1" x14ac:dyDescent="0.15">
      <c r="A122" s="1111"/>
      <c r="B122" s="998"/>
      <c r="C122" s="968" t="s">
        <v>440</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136</v>
      </c>
      <c r="AB122" s="1011"/>
      <c r="AC122" s="1011"/>
      <c r="AD122" s="1011"/>
      <c r="AE122" s="1012"/>
      <c r="AF122" s="1013" t="s">
        <v>136</v>
      </c>
      <c r="AG122" s="1011"/>
      <c r="AH122" s="1011"/>
      <c r="AI122" s="1011"/>
      <c r="AJ122" s="1012"/>
      <c r="AK122" s="1013" t="s">
        <v>136</v>
      </c>
      <c r="AL122" s="1011"/>
      <c r="AM122" s="1011"/>
      <c r="AN122" s="1011"/>
      <c r="AO122" s="1012"/>
      <c r="AP122" s="1014" t="s">
        <v>136</v>
      </c>
      <c r="AQ122" s="1015"/>
      <c r="AR122" s="1015"/>
      <c r="AS122" s="1015"/>
      <c r="AT122" s="1016"/>
      <c r="AU122" s="1044"/>
      <c r="AV122" s="1045"/>
      <c r="AW122" s="1045"/>
      <c r="AX122" s="1045"/>
      <c r="AY122" s="1046"/>
      <c r="AZ122" s="1026" t="s">
        <v>459</v>
      </c>
      <c r="BA122" s="1017"/>
      <c r="BB122" s="1017"/>
      <c r="BC122" s="1017"/>
      <c r="BD122" s="1017"/>
      <c r="BE122" s="1017"/>
      <c r="BF122" s="1017"/>
      <c r="BG122" s="1017"/>
      <c r="BH122" s="1017"/>
      <c r="BI122" s="1017"/>
      <c r="BJ122" s="1017"/>
      <c r="BK122" s="1017"/>
      <c r="BL122" s="1017"/>
      <c r="BM122" s="1017"/>
      <c r="BN122" s="1017"/>
      <c r="BO122" s="1017"/>
      <c r="BP122" s="1018"/>
      <c r="BQ122" s="1049">
        <v>3186954</v>
      </c>
      <c r="BR122" s="1050"/>
      <c r="BS122" s="1050"/>
      <c r="BT122" s="1050"/>
      <c r="BU122" s="1050"/>
      <c r="BV122" s="1050">
        <v>3160520</v>
      </c>
      <c r="BW122" s="1050"/>
      <c r="BX122" s="1050"/>
      <c r="BY122" s="1050"/>
      <c r="BZ122" s="1050"/>
      <c r="CA122" s="1050">
        <v>3143250</v>
      </c>
      <c r="CB122" s="1050"/>
      <c r="CC122" s="1050"/>
      <c r="CD122" s="1050"/>
      <c r="CE122" s="1050"/>
      <c r="CF122" s="1070">
        <v>148</v>
      </c>
      <c r="CG122" s="1071"/>
      <c r="CH122" s="1071"/>
      <c r="CI122" s="1071"/>
      <c r="CJ122" s="1071"/>
      <c r="CK122" s="1062"/>
      <c r="CL122" s="1063"/>
      <c r="CM122" s="1063"/>
      <c r="CN122" s="1063"/>
      <c r="CO122" s="1064"/>
      <c r="CP122" s="1072"/>
      <c r="CQ122" s="1073"/>
      <c r="CR122" s="1073"/>
      <c r="CS122" s="1073"/>
      <c r="CT122" s="1073"/>
      <c r="CU122" s="1073"/>
      <c r="CV122" s="1073"/>
      <c r="CW122" s="1073"/>
      <c r="CX122" s="1073"/>
      <c r="CY122" s="1073"/>
      <c r="CZ122" s="1073"/>
      <c r="DA122" s="1073"/>
      <c r="DB122" s="1073"/>
      <c r="DC122" s="1073"/>
      <c r="DD122" s="1073"/>
      <c r="DE122" s="1073"/>
      <c r="DF122" s="1074"/>
      <c r="DG122" s="971"/>
      <c r="DH122" s="972"/>
      <c r="DI122" s="972"/>
      <c r="DJ122" s="972"/>
      <c r="DK122" s="972"/>
      <c r="DL122" s="972"/>
      <c r="DM122" s="972"/>
      <c r="DN122" s="972"/>
      <c r="DO122" s="972"/>
      <c r="DP122" s="972"/>
      <c r="DQ122" s="972"/>
      <c r="DR122" s="972"/>
      <c r="DS122" s="972"/>
      <c r="DT122" s="972"/>
      <c r="DU122" s="972"/>
      <c r="DV122" s="973"/>
      <c r="DW122" s="973"/>
      <c r="DX122" s="973"/>
      <c r="DY122" s="973"/>
      <c r="DZ122" s="974"/>
    </row>
    <row r="123" spans="1:130" s="246" customFormat="1" ht="26.25" customHeight="1" x14ac:dyDescent="0.15">
      <c r="A123" s="1111"/>
      <c r="B123" s="998"/>
      <c r="C123" s="968" t="s">
        <v>446</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136</v>
      </c>
      <c r="AB123" s="1011"/>
      <c r="AC123" s="1011"/>
      <c r="AD123" s="1011"/>
      <c r="AE123" s="1012"/>
      <c r="AF123" s="1013" t="s">
        <v>136</v>
      </c>
      <c r="AG123" s="1011"/>
      <c r="AH123" s="1011"/>
      <c r="AI123" s="1011"/>
      <c r="AJ123" s="1012"/>
      <c r="AK123" s="1013" t="s">
        <v>136</v>
      </c>
      <c r="AL123" s="1011"/>
      <c r="AM123" s="1011"/>
      <c r="AN123" s="1011"/>
      <c r="AO123" s="1012"/>
      <c r="AP123" s="1014" t="s">
        <v>136</v>
      </c>
      <c r="AQ123" s="1015"/>
      <c r="AR123" s="1015"/>
      <c r="AS123" s="1015"/>
      <c r="AT123" s="1016"/>
      <c r="AU123" s="1047"/>
      <c r="AV123" s="1048"/>
      <c r="AW123" s="1048"/>
      <c r="AX123" s="1048"/>
      <c r="AY123" s="1048"/>
      <c r="AZ123" s="277" t="s">
        <v>188</v>
      </c>
      <c r="BA123" s="277"/>
      <c r="BB123" s="277"/>
      <c r="BC123" s="277"/>
      <c r="BD123" s="277"/>
      <c r="BE123" s="277"/>
      <c r="BF123" s="277"/>
      <c r="BG123" s="277"/>
      <c r="BH123" s="277"/>
      <c r="BI123" s="277"/>
      <c r="BJ123" s="277"/>
      <c r="BK123" s="277"/>
      <c r="BL123" s="277"/>
      <c r="BM123" s="277"/>
      <c r="BN123" s="277"/>
      <c r="BO123" s="1027" t="s">
        <v>460</v>
      </c>
      <c r="BP123" s="1058"/>
      <c r="BQ123" s="1117">
        <v>4527755</v>
      </c>
      <c r="BR123" s="1118"/>
      <c r="BS123" s="1118"/>
      <c r="BT123" s="1118"/>
      <c r="BU123" s="1118"/>
      <c r="BV123" s="1118">
        <v>4503876</v>
      </c>
      <c r="BW123" s="1118"/>
      <c r="BX123" s="1118"/>
      <c r="BY123" s="1118"/>
      <c r="BZ123" s="1118"/>
      <c r="CA123" s="1118">
        <v>4559786</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x14ac:dyDescent="0.2">
      <c r="A124" s="1111"/>
      <c r="B124" s="998"/>
      <c r="C124" s="968" t="s">
        <v>449</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136</v>
      </c>
      <c r="AB124" s="1011"/>
      <c r="AC124" s="1011"/>
      <c r="AD124" s="1011"/>
      <c r="AE124" s="1012"/>
      <c r="AF124" s="1013" t="s">
        <v>136</v>
      </c>
      <c r="AG124" s="1011"/>
      <c r="AH124" s="1011"/>
      <c r="AI124" s="1011"/>
      <c r="AJ124" s="1012"/>
      <c r="AK124" s="1013" t="s">
        <v>136</v>
      </c>
      <c r="AL124" s="1011"/>
      <c r="AM124" s="1011"/>
      <c r="AN124" s="1011"/>
      <c r="AO124" s="1012"/>
      <c r="AP124" s="1014" t="s">
        <v>136</v>
      </c>
      <c r="AQ124" s="1015"/>
      <c r="AR124" s="1015"/>
      <c r="AS124" s="1015"/>
      <c r="AT124" s="1016"/>
      <c r="AU124" s="1113" t="s">
        <v>461</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45.8</v>
      </c>
      <c r="BR124" s="1080"/>
      <c r="BS124" s="1080"/>
      <c r="BT124" s="1080"/>
      <c r="BU124" s="1080"/>
      <c r="BV124" s="1080">
        <v>42.4</v>
      </c>
      <c r="BW124" s="1080"/>
      <c r="BX124" s="1080"/>
      <c r="BY124" s="1080"/>
      <c r="BZ124" s="1080"/>
      <c r="CA124" s="1080">
        <v>37.200000000000003</v>
      </c>
      <c r="CB124" s="1080"/>
      <c r="CC124" s="1080"/>
      <c r="CD124" s="1080"/>
      <c r="CE124" s="1080"/>
      <c r="CF124" s="1081"/>
      <c r="CG124" s="1082"/>
      <c r="CH124" s="1082"/>
      <c r="CI124" s="1082"/>
      <c r="CJ124" s="1083"/>
      <c r="CK124" s="1065"/>
      <c r="CL124" s="1065"/>
      <c r="CM124" s="1065"/>
      <c r="CN124" s="1065"/>
      <c r="CO124" s="1066"/>
      <c r="CP124" s="1072" t="s">
        <v>462</v>
      </c>
      <c r="CQ124" s="1073"/>
      <c r="CR124" s="1073"/>
      <c r="CS124" s="1073"/>
      <c r="CT124" s="1073"/>
      <c r="CU124" s="1073"/>
      <c r="CV124" s="1073"/>
      <c r="CW124" s="1073"/>
      <c r="CX124" s="1073"/>
      <c r="CY124" s="1073"/>
      <c r="CZ124" s="1073"/>
      <c r="DA124" s="1073"/>
      <c r="DB124" s="1073"/>
      <c r="DC124" s="1073"/>
      <c r="DD124" s="1073"/>
      <c r="DE124" s="1073"/>
      <c r="DF124" s="1074"/>
      <c r="DG124" s="1057" t="s">
        <v>136</v>
      </c>
      <c r="DH124" s="1036"/>
      <c r="DI124" s="1036"/>
      <c r="DJ124" s="1036"/>
      <c r="DK124" s="1037"/>
      <c r="DL124" s="1035" t="s">
        <v>136</v>
      </c>
      <c r="DM124" s="1036"/>
      <c r="DN124" s="1036"/>
      <c r="DO124" s="1036"/>
      <c r="DP124" s="1037"/>
      <c r="DQ124" s="1035" t="s">
        <v>136</v>
      </c>
      <c r="DR124" s="1036"/>
      <c r="DS124" s="1036"/>
      <c r="DT124" s="1036"/>
      <c r="DU124" s="1037"/>
      <c r="DV124" s="1038" t="s">
        <v>136</v>
      </c>
      <c r="DW124" s="1039"/>
      <c r="DX124" s="1039"/>
      <c r="DY124" s="1039"/>
      <c r="DZ124" s="1040"/>
    </row>
    <row r="125" spans="1:130" s="246" customFormat="1" ht="26.25" customHeight="1" x14ac:dyDescent="0.15">
      <c r="A125" s="1111"/>
      <c r="B125" s="998"/>
      <c r="C125" s="968" t="s">
        <v>451</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136</v>
      </c>
      <c r="AB125" s="1011"/>
      <c r="AC125" s="1011"/>
      <c r="AD125" s="1011"/>
      <c r="AE125" s="1012"/>
      <c r="AF125" s="1013" t="s">
        <v>136</v>
      </c>
      <c r="AG125" s="1011"/>
      <c r="AH125" s="1011"/>
      <c r="AI125" s="1011"/>
      <c r="AJ125" s="1012"/>
      <c r="AK125" s="1013" t="s">
        <v>136</v>
      </c>
      <c r="AL125" s="1011"/>
      <c r="AM125" s="1011"/>
      <c r="AN125" s="1011"/>
      <c r="AO125" s="1012"/>
      <c r="AP125" s="1014" t="s">
        <v>136</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463</v>
      </c>
      <c r="CL125" s="1060"/>
      <c r="CM125" s="1060"/>
      <c r="CN125" s="1060"/>
      <c r="CO125" s="1061"/>
      <c r="CP125" s="992" t="s">
        <v>464</v>
      </c>
      <c r="CQ125" s="941"/>
      <c r="CR125" s="941"/>
      <c r="CS125" s="941"/>
      <c r="CT125" s="941"/>
      <c r="CU125" s="941"/>
      <c r="CV125" s="941"/>
      <c r="CW125" s="941"/>
      <c r="CX125" s="941"/>
      <c r="CY125" s="941"/>
      <c r="CZ125" s="941"/>
      <c r="DA125" s="941"/>
      <c r="DB125" s="941"/>
      <c r="DC125" s="941"/>
      <c r="DD125" s="941"/>
      <c r="DE125" s="941"/>
      <c r="DF125" s="942"/>
      <c r="DG125" s="978" t="s">
        <v>136</v>
      </c>
      <c r="DH125" s="979"/>
      <c r="DI125" s="979"/>
      <c r="DJ125" s="979"/>
      <c r="DK125" s="979"/>
      <c r="DL125" s="979" t="s">
        <v>136</v>
      </c>
      <c r="DM125" s="979"/>
      <c r="DN125" s="979"/>
      <c r="DO125" s="979"/>
      <c r="DP125" s="979"/>
      <c r="DQ125" s="979" t="s">
        <v>136</v>
      </c>
      <c r="DR125" s="979"/>
      <c r="DS125" s="979"/>
      <c r="DT125" s="979"/>
      <c r="DU125" s="979"/>
      <c r="DV125" s="980" t="s">
        <v>136</v>
      </c>
      <c r="DW125" s="980"/>
      <c r="DX125" s="980"/>
      <c r="DY125" s="980"/>
      <c r="DZ125" s="981"/>
    </row>
    <row r="126" spans="1:130" s="246" customFormat="1" ht="26.25" customHeight="1" thickBot="1" x14ac:dyDescent="0.2">
      <c r="A126" s="1111"/>
      <c r="B126" s="998"/>
      <c r="C126" s="968" t="s">
        <v>453</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136</v>
      </c>
      <c r="AB126" s="1011"/>
      <c r="AC126" s="1011"/>
      <c r="AD126" s="1011"/>
      <c r="AE126" s="1012"/>
      <c r="AF126" s="1013" t="s">
        <v>136</v>
      </c>
      <c r="AG126" s="1011"/>
      <c r="AH126" s="1011"/>
      <c r="AI126" s="1011"/>
      <c r="AJ126" s="1012"/>
      <c r="AK126" s="1013" t="s">
        <v>136</v>
      </c>
      <c r="AL126" s="1011"/>
      <c r="AM126" s="1011"/>
      <c r="AN126" s="1011"/>
      <c r="AO126" s="1012"/>
      <c r="AP126" s="1014" t="s">
        <v>136</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465</v>
      </c>
      <c r="CQ126" s="1002"/>
      <c r="CR126" s="1002"/>
      <c r="CS126" s="1002"/>
      <c r="CT126" s="1002"/>
      <c r="CU126" s="1002"/>
      <c r="CV126" s="1002"/>
      <c r="CW126" s="1002"/>
      <c r="CX126" s="1002"/>
      <c r="CY126" s="1002"/>
      <c r="CZ126" s="1002"/>
      <c r="DA126" s="1002"/>
      <c r="DB126" s="1002"/>
      <c r="DC126" s="1002"/>
      <c r="DD126" s="1002"/>
      <c r="DE126" s="1002"/>
      <c r="DF126" s="1003"/>
      <c r="DG126" s="971" t="s">
        <v>136</v>
      </c>
      <c r="DH126" s="972"/>
      <c r="DI126" s="972"/>
      <c r="DJ126" s="972"/>
      <c r="DK126" s="972"/>
      <c r="DL126" s="972" t="s">
        <v>136</v>
      </c>
      <c r="DM126" s="972"/>
      <c r="DN126" s="972"/>
      <c r="DO126" s="972"/>
      <c r="DP126" s="972"/>
      <c r="DQ126" s="972" t="s">
        <v>136</v>
      </c>
      <c r="DR126" s="972"/>
      <c r="DS126" s="972"/>
      <c r="DT126" s="972"/>
      <c r="DU126" s="972"/>
      <c r="DV126" s="973" t="s">
        <v>136</v>
      </c>
      <c r="DW126" s="973"/>
      <c r="DX126" s="973"/>
      <c r="DY126" s="973"/>
      <c r="DZ126" s="974"/>
    </row>
    <row r="127" spans="1:130" s="246" customFormat="1" ht="26.25" customHeight="1" x14ac:dyDescent="0.15">
      <c r="A127" s="1112"/>
      <c r="B127" s="1000"/>
      <c r="C127" s="1054" t="s">
        <v>466</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136</v>
      </c>
      <c r="AB127" s="1011"/>
      <c r="AC127" s="1011"/>
      <c r="AD127" s="1011"/>
      <c r="AE127" s="1012"/>
      <c r="AF127" s="1013" t="s">
        <v>136</v>
      </c>
      <c r="AG127" s="1011"/>
      <c r="AH127" s="1011"/>
      <c r="AI127" s="1011"/>
      <c r="AJ127" s="1012"/>
      <c r="AK127" s="1013" t="s">
        <v>136</v>
      </c>
      <c r="AL127" s="1011"/>
      <c r="AM127" s="1011"/>
      <c r="AN127" s="1011"/>
      <c r="AO127" s="1012"/>
      <c r="AP127" s="1014" t="s">
        <v>136</v>
      </c>
      <c r="AQ127" s="1015"/>
      <c r="AR127" s="1015"/>
      <c r="AS127" s="1015"/>
      <c r="AT127" s="1016"/>
      <c r="AU127" s="282"/>
      <c r="AV127" s="282"/>
      <c r="AW127" s="282"/>
      <c r="AX127" s="1084" t="s">
        <v>467</v>
      </c>
      <c r="AY127" s="1085"/>
      <c r="AZ127" s="1085"/>
      <c r="BA127" s="1085"/>
      <c r="BB127" s="1085"/>
      <c r="BC127" s="1085"/>
      <c r="BD127" s="1085"/>
      <c r="BE127" s="1086"/>
      <c r="BF127" s="1087" t="s">
        <v>468</v>
      </c>
      <c r="BG127" s="1085"/>
      <c r="BH127" s="1085"/>
      <c r="BI127" s="1085"/>
      <c r="BJ127" s="1085"/>
      <c r="BK127" s="1085"/>
      <c r="BL127" s="1086"/>
      <c r="BM127" s="1087" t="s">
        <v>469</v>
      </c>
      <c r="BN127" s="1085"/>
      <c r="BO127" s="1085"/>
      <c r="BP127" s="1085"/>
      <c r="BQ127" s="1085"/>
      <c r="BR127" s="1085"/>
      <c r="BS127" s="1086"/>
      <c r="BT127" s="1087" t="s">
        <v>470</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471</v>
      </c>
      <c r="CQ127" s="1002"/>
      <c r="CR127" s="1002"/>
      <c r="CS127" s="1002"/>
      <c r="CT127" s="1002"/>
      <c r="CU127" s="1002"/>
      <c r="CV127" s="1002"/>
      <c r="CW127" s="1002"/>
      <c r="CX127" s="1002"/>
      <c r="CY127" s="1002"/>
      <c r="CZ127" s="1002"/>
      <c r="DA127" s="1002"/>
      <c r="DB127" s="1002"/>
      <c r="DC127" s="1002"/>
      <c r="DD127" s="1002"/>
      <c r="DE127" s="1002"/>
      <c r="DF127" s="1003"/>
      <c r="DG127" s="971" t="s">
        <v>136</v>
      </c>
      <c r="DH127" s="972"/>
      <c r="DI127" s="972"/>
      <c r="DJ127" s="972"/>
      <c r="DK127" s="972"/>
      <c r="DL127" s="972" t="s">
        <v>136</v>
      </c>
      <c r="DM127" s="972"/>
      <c r="DN127" s="972"/>
      <c r="DO127" s="972"/>
      <c r="DP127" s="972"/>
      <c r="DQ127" s="972" t="s">
        <v>136</v>
      </c>
      <c r="DR127" s="972"/>
      <c r="DS127" s="972"/>
      <c r="DT127" s="972"/>
      <c r="DU127" s="972"/>
      <c r="DV127" s="973" t="s">
        <v>136</v>
      </c>
      <c r="DW127" s="973"/>
      <c r="DX127" s="973"/>
      <c r="DY127" s="973"/>
      <c r="DZ127" s="974"/>
    </row>
    <row r="128" spans="1:130" s="246" customFormat="1" ht="26.25" customHeight="1" thickBot="1" x14ac:dyDescent="0.2">
      <c r="A128" s="1095" t="s">
        <v>472</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473</v>
      </c>
      <c r="X128" s="1097"/>
      <c r="Y128" s="1097"/>
      <c r="Z128" s="1098"/>
      <c r="AA128" s="1099" t="s">
        <v>136</v>
      </c>
      <c r="AB128" s="1100"/>
      <c r="AC128" s="1100"/>
      <c r="AD128" s="1100"/>
      <c r="AE128" s="1101"/>
      <c r="AF128" s="1102" t="s">
        <v>136</v>
      </c>
      <c r="AG128" s="1100"/>
      <c r="AH128" s="1100"/>
      <c r="AI128" s="1100"/>
      <c r="AJ128" s="1101"/>
      <c r="AK128" s="1102" t="s">
        <v>136</v>
      </c>
      <c r="AL128" s="1100"/>
      <c r="AM128" s="1100"/>
      <c r="AN128" s="1100"/>
      <c r="AO128" s="1101"/>
      <c r="AP128" s="1103"/>
      <c r="AQ128" s="1104"/>
      <c r="AR128" s="1104"/>
      <c r="AS128" s="1104"/>
      <c r="AT128" s="1105"/>
      <c r="AU128" s="282"/>
      <c r="AV128" s="282"/>
      <c r="AW128" s="282"/>
      <c r="AX128" s="940" t="s">
        <v>474</v>
      </c>
      <c r="AY128" s="941"/>
      <c r="AZ128" s="941"/>
      <c r="BA128" s="941"/>
      <c r="BB128" s="941"/>
      <c r="BC128" s="941"/>
      <c r="BD128" s="941"/>
      <c r="BE128" s="942"/>
      <c r="BF128" s="1106" t="s">
        <v>136</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475</v>
      </c>
      <c r="CQ128" s="1089"/>
      <c r="CR128" s="1089"/>
      <c r="CS128" s="1089"/>
      <c r="CT128" s="1089"/>
      <c r="CU128" s="1089"/>
      <c r="CV128" s="1089"/>
      <c r="CW128" s="1089"/>
      <c r="CX128" s="1089"/>
      <c r="CY128" s="1089"/>
      <c r="CZ128" s="1089"/>
      <c r="DA128" s="1089"/>
      <c r="DB128" s="1089"/>
      <c r="DC128" s="1089"/>
      <c r="DD128" s="1089"/>
      <c r="DE128" s="1089"/>
      <c r="DF128" s="1090"/>
      <c r="DG128" s="1091" t="s">
        <v>136</v>
      </c>
      <c r="DH128" s="1092"/>
      <c r="DI128" s="1092"/>
      <c r="DJ128" s="1092"/>
      <c r="DK128" s="1092"/>
      <c r="DL128" s="1092" t="s">
        <v>136</v>
      </c>
      <c r="DM128" s="1092"/>
      <c r="DN128" s="1092"/>
      <c r="DO128" s="1092"/>
      <c r="DP128" s="1092"/>
      <c r="DQ128" s="1092" t="s">
        <v>136</v>
      </c>
      <c r="DR128" s="1092"/>
      <c r="DS128" s="1092"/>
      <c r="DT128" s="1092"/>
      <c r="DU128" s="1092"/>
      <c r="DV128" s="1093" t="s">
        <v>136</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476</v>
      </c>
      <c r="X129" s="1126"/>
      <c r="Y129" s="1126"/>
      <c r="Z129" s="1127"/>
      <c r="AA129" s="1010">
        <v>2326831</v>
      </c>
      <c r="AB129" s="1011"/>
      <c r="AC129" s="1011"/>
      <c r="AD129" s="1011"/>
      <c r="AE129" s="1012"/>
      <c r="AF129" s="1013">
        <v>2332962</v>
      </c>
      <c r="AG129" s="1011"/>
      <c r="AH129" s="1011"/>
      <c r="AI129" s="1011"/>
      <c r="AJ129" s="1012"/>
      <c r="AK129" s="1013">
        <v>2378118</v>
      </c>
      <c r="AL129" s="1011"/>
      <c r="AM129" s="1011"/>
      <c r="AN129" s="1011"/>
      <c r="AO129" s="1012"/>
      <c r="AP129" s="1128"/>
      <c r="AQ129" s="1129"/>
      <c r="AR129" s="1129"/>
      <c r="AS129" s="1129"/>
      <c r="AT129" s="1130"/>
      <c r="AU129" s="284"/>
      <c r="AV129" s="284"/>
      <c r="AW129" s="284"/>
      <c r="AX129" s="1119" t="s">
        <v>477</v>
      </c>
      <c r="AY129" s="1002"/>
      <c r="AZ129" s="1002"/>
      <c r="BA129" s="1002"/>
      <c r="BB129" s="1002"/>
      <c r="BC129" s="1002"/>
      <c r="BD129" s="1002"/>
      <c r="BE129" s="1003"/>
      <c r="BF129" s="1120" t="s">
        <v>136</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478</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479</v>
      </c>
      <c r="X130" s="1126"/>
      <c r="Y130" s="1126"/>
      <c r="Z130" s="1127"/>
      <c r="AA130" s="1010">
        <v>237502</v>
      </c>
      <c r="AB130" s="1011"/>
      <c r="AC130" s="1011"/>
      <c r="AD130" s="1011"/>
      <c r="AE130" s="1012"/>
      <c r="AF130" s="1013">
        <v>247921</v>
      </c>
      <c r="AG130" s="1011"/>
      <c r="AH130" s="1011"/>
      <c r="AI130" s="1011"/>
      <c r="AJ130" s="1012"/>
      <c r="AK130" s="1013">
        <v>254824</v>
      </c>
      <c r="AL130" s="1011"/>
      <c r="AM130" s="1011"/>
      <c r="AN130" s="1011"/>
      <c r="AO130" s="1012"/>
      <c r="AP130" s="1128"/>
      <c r="AQ130" s="1129"/>
      <c r="AR130" s="1129"/>
      <c r="AS130" s="1129"/>
      <c r="AT130" s="1130"/>
      <c r="AU130" s="284"/>
      <c r="AV130" s="284"/>
      <c r="AW130" s="284"/>
      <c r="AX130" s="1119" t="s">
        <v>480</v>
      </c>
      <c r="AY130" s="1002"/>
      <c r="AZ130" s="1002"/>
      <c r="BA130" s="1002"/>
      <c r="BB130" s="1002"/>
      <c r="BC130" s="1002"/>
      <c r="BD130" s="1002"/>
      <c r="BE130" s="1003"/>
      <c r="BF130" s="1156">
        <v>7.4</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481</v>
      </c>
      <c r="X131" s="1164"/>
      <c r="Y131" s="1164"/>
      <c r="Z131" s="1165"/>
      <c r="AA131" s="1057">
        <v>2089329</v>
      </c>
      <c r="AB131" s="1036"/>
      <c r="AC131" s="1036"/>
      <c r="AD131" s="1036"/>
      <c r="AE131" s="1037"/>
      <c r="AF131" s="1035">
        <v>2085041</v>
      </c>
      <c r="AG131" s="1036"/>
      <c r="AH131" s="1036"/>
      <c r="AI131" s="1036"/>
      <c r="AJ131" s="1037"/>
      <c r="AK131" s="1035">
        <v>2123294</v>
      </c>
      <c r="AL131" s="1036"/>
      <c r="AM131" s="1036"/>
      <c r="AN131" s="1036"/>
      <c r="AO131" s="1037"/>
      <c r="AP131" s="1166"/>
      <c r="AQ131" s="1167"/>
      <c r="AR131" s="1167"/>
      <c r="AS131" s="1167"/>
      <c r="AT131" s="1168"/>
      <c r="AU131" s="284"/>
      <c r="AV131" s="284"/>
      <c r="AW131" s="284"/>
      <c r="AX131" s="1138" t="s">
        <v>482</v>
      </c>
      <c r="AY131" s="1089"/>
      <c r="AZ131" s="1089"/>
      <c r="BA131" s="1089"/>
      <c r="BB131" s="1089"/>
      <c r="BC131" s="1089"/>
      <c r="BD131" s="1089"/>
      <c r="BE131" s="1090"/>
      <c r="BF131" s="1139">
        <v>37.200000000000003</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483</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484</v>
      </c>
      <c r="W132" s="1149"/>
      <c r="X132" s="1149"/>
      <c r="Y132" s="1149"/>
      <c r="Z132" s="1150"/>
      <c r="AA132" s="1151">
        <v>7.869942934</v>
      </c>
      <c r="AB132" s="1152"/>
      <c r="AC132" s="1152"/>
      <c r="AD132" s="1152"/>
      <c r="AE132" s="1153"/>
      <c r="AF132" s="1154">
        <v>7.4331871649999997</v>
      </c>
      <c r="AG132" s="1152"/>
      <c r="AH132" s="1152"/>
      <c r="AI132" s="1152"/>
      <c r="AJ132" s="1153"/>
      <c r="AK132" s="1154">
        <v>6.9314941780000003</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485</v>
      </c>
      <c r="W133" s="1132"/>
      <c r="X133" s="1132"/>
      <c r="Y133" s="1132"/>
      <c r="Z133" s="1133"/>
      <c r="AA133" s="1134">
        <v>7.3</v>
      </c>
      <c r="AB133" s="1135"/>
      <c r="AC133" s="1135"/>
      <c r="AD133" s="1135"/>
      <c r="AE133" s="1136"/>
      <c r="AF133" s="1134">
        <v>7.4</v>
      </c>
      <c r="AG133" s="1135"/>
      <c r="AH133" s="1135"/>
      <c r="AI133" s="1135"/>
      <c r="AJ133" s="1136"/>
      <c r="AK133" s="1134">
        <v>7.4</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0GVpAdQlJ5aXJt3ZrAhO51uzUyAPMBkKmsaC8pARAVQexjHByU39phX8ZnbEEcfHF1rLl/2ZChWbYXthZWhtg==" saltValue="Ax5Zr2srWTwkOQbhvrhU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B1" sqref="B1:DI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XCkgCxOl4CcBHfb3ED4nFuz6sp77QE0726sgyKJoMfXVDaQ5q1AA2iic1eLDOVznsaDNODG9oQs23v4GmaOKg==" saltValue="qZYbBRLKJd6lfpUkcgnC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B1" sqref="B1:DI1"/>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WcZKq53nQ93p34uRpNRgPwXGQy8zDlWdHhROZ9EnY7xHgw9fjOF+JDKii2vsvYcDd60l0DDYb59X0FQkUWKA==" saltValue="m7t6kFZPmNoM+M9ABxqxb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B1" sqref="B1:DI1"/>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489</v>
      </c>
      <c r="AP7" s="303"/>
      <c r="AQ7" s="304" t="s">
        <v>490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491</v>
      </c>
      <c r="AQ8" s="310" t="s">
        <v>492</v>
      </c>
      <c r="AR8" s="311" t="s">
        <v>493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494</v>
      </c>
      <c r="AL9" s="1175"/>
      <c r="AM9" s="1175"/>
      <c r="AN9" s="1176"/>
      <c r="AO9" s="312">
        <v>652499</v>
      </c>
      <c r="AP9" s="312">
        <v>78407</v>
      </c>
      <c r="AQ9" s="313">
        <v>116834</v>
      </c>
      <c r="AR9" s="314">
        <v>-32.9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495</v>
      </c>
      <c r="AL10" s="1175"/>
      <c r="AM10" s="1175"/>
      <c r="AN10" s="1176"/>
      <c r="AO10" s="315">
        <v>71882</v>
      </c>
      <c r="AP10" s="315">
        <v>8638</v>
      </c>
      <c r="AQ10" s="316">
        <v>12766</v>
      </c>
      <c r="AR10" s="317">
        <v>-32.299999999999997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496</v>
      </c>
      <c r="AL11" s="1175"/>
      <c r="AM11" s="1175"/>
      <c r="AN11" s="1176"/>
      <c r="AO11" s="315">
        <v>132107</v>
      </c>
      <c r="AP11" s="315">
        <v>15874</v>
      </c>
      <c r="AQ11" s="316">
        <v>19336</v>
      </c>
      <c r="AR11" s="317">
        <v>-17.899999999999999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497</v>
      </c>
      <c r="AL12" s="1175"/>
      <c r="AM12" s="1175"/>
      <c r="AN12" s="1176"/>
      <c r="AO12" s="315" t="s">
        <v>498</v>
      </c>
      <c r="AP12" s="315" t="s">
        <v>498</v>
      </c>
      <c r="AQ12" s="316">
        <v>1049</v>
      </c>
      <c r="AR12" s="317" t="s">
        <v>498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499</v>
      </c>
      <c r="AL13" s="1175"/>
      <c r="AM13" s="1175"/>
      <c r="AN13" s="1176"/>
      <c r="AO13" s="315" t="s">
        <v>498</v>
      </c>
      <c r="AP13" s="315" t="s">
        <v>498</v>
      </c>
      <c r="AQ13" s="316" t="s">
        <v>498</v>
      </c>
      <c r="AR13" s="317" t="s">
        <v>498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500</v>
      </c>
      <c r="AL14" s="1175"/>
      <c r="AM14" s="1175"/>
      <c r="AN14" s="1176"/>
      <c r="AO14" s="315">
        <v>50035</v>
      </c>
      <c r="AP14" s="315">
        <v>6012</v>
      </c>
      <c r="AQ14" s="316">
        <v>5063</v>
      </c>
      <c r="AR14" s="317">
        <v>18.7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501</v>
      </c>
      <c r="AL15" s="1175"/>
      <c r="AM15" s="1175"/>
      <c r="AN15" s="1176"/>
      <c r="AO15" s="315">
        <v>5155</v>
      </c>
      <c r="AP15" s="315">
        <v>619</v>
      </c>
      <c r="AQ15" s="316">
        <v>3168</v>
      </c>
      <c r="AR15" s="317">
        <v>-80.5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502</v>
      </c>
      <c r="AL16" s="1178"/>
      <c r="AM16" s="1178"/>
      <c r="AN16" s="1179"/>
      <c r="AO16" s="315">
        <v>-50599</v>
      </c>
      <c r="AP16" s="315">
        <v>-6080</v>
      </c>
      <c r="AQ16" s="316">
        <v>-11723</v>
      </c>
      <c r="AR16" s="317">
        <v>-48.1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188</v>
      </c>
      <c r="AL17" s="1178"/>
      <c r="AM17" s="1178"/>
      <c r="AN17" s="1179"/>
      <c r="AO17" s="315">
        <v>861079</v>
      </c>
      <c r="AP17" s="315">
        <v>103470</v>
      </c>
      <c r="AQ17" s="316">
        <v>146494</v>
      </c>
      <c r="AR17" s="317">
        <v>-29.4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504</v>
      </c>
      <c r="AP20" s="323" t="s">
        <v>505</v>
      </c>
      <c r="AQ20" s="324" t="s">
        <v>506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507</v>
      </c>
      <c r="AL21" s="1170"/>
      <c r="AM21" s="1170"/>
      <c r="AN21" s="1171"/>
      <c r="AO21" s="327">
        <v>8.5299999999999994</v>
      </c>
      <c r="AP21" s="328">
        <v>13.76</v>
      </c>
      <c r="AQ21" s="329">
        <v>-5.23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508</v>
      </c>
      <c r="AL22" s="1170"/>
      <c r="AM22" s="1170"/>
      <c r="AN22" s="1171"/>
      <c r="AO22" s="332">
        <v>95.5</v>
      </c>
      <c r="AP22" s="333">
        <v>94.9</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489</v>
      </c>
      <c r="AP30" s="303"/>
      <c r="AQ30" s="304" t="s">
        <v>490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491</v>
      </c>
      <c r="AQ31" s="310" t="s">
        <v>492</v>
      </c>
      <c r="AR31" s="311" t="s">
        <v>493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512</v>
      </c>
      <c r="AL32" s="1186"/>
      <c r="AM32" s="1186"/>
      <c r="AN32" s="1187"/>
      <c r="AO32" s="342">
        <v>291022</v>
      </c>
      <c r="AP32" s="342">
        <v>34970</v>
      </c>
      <c r="AQ32" s="343">
        <v>73591</v>
      </c>
      <c r="AR32" s="344">
        <v>-52.5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513</v>
      </c>
      <c r="AL33" s="1186"/>
      <c r="AM33" s="1186"/>
      <c r="AN33" s="1187"/>
      <c r="AO33" s="342" t="s">
        <v>498</v>
      </c>
      <c r="AP33" s="342" t="s">
        <v>498</v>
      </c>
      <c r="AQ33" s="343" t="s">
        <v>498</v>
      </c>
      <c r="AR33" s="344" t="s">
        <v>498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514</v>
      </c>
      <c r="AL34" s="1186"/>
      <c r="AM34" s="1186"/>
      <c r="AN34" s="1187"/>
      <c r="AO34" s="342" t="s">
        <v>498</v>
      </c>
      <c r="AP34" s="342" t="s">
        <v>498</v>
      </c>
      <c r="AQ34" s="343">
        <v>1</v>
      </c>
      <c r="AR34" s="344" t="s">
        <v>498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515</v>
      </c>
      <c r="AL35" s="1186"/>
      <c r="AM35" s="1186"/>
      <c r="AN35" s="1187"/>
      <c r="AO35" s="342">
        <v>78342</v>
      </c>
      <c r="AP35" s="342">
        <v>9414</v>
      </c>
      <c r="AQ35" s="343">
        <v>19214</v>
      </c>
      <c r="AR35" s="344">
        <v>-51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516</v>
      </c>
      <c r="AL36" s="1186"/>
      <c r="AM36" s="1186"/>
      <c r="AN36" s="1187"/>
      <c r="AO36" s="342">
        <v>32636</v>
      </c>
      <c r="AP36" s="342">
        <v>3922</v>
      </c>
      <c r="AQ36" s="343">
        <v>5293</v>
      </c>
      <c r="AR36" s="344">
        <v>-25.9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517</v>
      </c>
      <c r="AL37" s="1186"/>
      <c r="AM37" s="1186"/>
      <c r="AN37" s="1187"/>
      <c r="AO37" s="342" t="s">
        <v>498</v>
      </c>
      <c r="AP37" s="342" t="s">
        <v>498</v>
      </c>
      <c r="AQ37" s="343">
        <v>1256</v>
      </c>
      <c r="AR37" s="344" t="s">
        <v>498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518</v>
      </c>
      <c r="AL38" s="1189"/>
      <c r="AM38" s="1189"/>
      <c r="AN38" s="1190"/>
      <c r="AO38" s="345" t="s">
        <v>498</v>
      </c>
      <c r="AP38" s="345" t="s">
        <v>498</v>
      </c>
      <c r="AQ38" s="346">
        <v>9</v>
      </c>
      <c r="AR38" s="334" t="s">
        <v>498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519</v>
      </c>
      <c r="AL39" s="1189"/>
      <c r="AM39" s="1189"/>
      <c r="AN39" s="1190"/>
      <c r="AO39" s="342" t="s">
        <v>498</v>
      </c>
      <c r="AP39" s="342" t="s">
        <v>498</v>
      </c>
      <c r="AQ39" s="343">
        <v>-3572</v>
      </c>
      <c r="AR39" s="344" t="s">
        <v>498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520</v>
      </c>
      <c r="AL40" s="1186"/>
      <c r="AM40" s="1186"/>
      <c r="AN40" s="1187"/>
      <c r="AO40" s="342">
        <v>-254824</v>
      </c>
      <c r="AP40" s="342">
        <v>-30621</v>
      </c>
      <c r="AQ40" s="343">
        <v>-65248</v>
      </c>
      <c r="AR40" s="344">
        <v>-53.1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299</v>
      </c>
      <c r="AL41" s="1192"/>
      <c r="AM41" s="1192"/>
      <c r="AN41" s="1193"/>
      <c r="AO41" s="342">
        <v>147176</v>
      </c>
      <c r="AP41" s="342">
        <v>17685</v>
      </c>
      <c r="AQ41" s="343">
        <v>30545</v>
      </c>
      <c r="AR41" s="344">
        <v>-42.1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489</v>
      </c>
      <c r="AN49" s="1182" t="s">
        <v>524</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525</v>
      </c>
      <c r="AO50" s="359" t="s">
        <v>526</v>
      </c>
      <c r="AP50" s="360" t="s">
        <v>527</v>
      </c>
      <c r="AQ50" s="361" t="s">
        <v>528</v>
      </c>
      <c r="AR50" s="362" t="s">
        <v>529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530</v>
      </c>
      <c r="AL51" s="355"/>
      <c r="AM51" s="363">
        <v>636832</v>
      </c>
      <c r="AN51" s="364">
        <v>72433</v>
      </c>
      <c r="AO51" s="365">
        <v>137.69999999999999</v>
      </c>
      <c r="AP51" s="366">
        <v>119685</v>
      </c>
      <c r="AQ51" s="367">
        <v>0</v>
      </c>
      <c r="AR51" s="368">
        <v>137.69999999999999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531</v>
      </c>
      <c r="AM52" s="371">
        <v>356786</v>
      </c>
      <c r="AN52" s="372">
        <v>40581</v>
      </c>
      <c r="AO52" s="373">
        <v>216.9</v>
      </c>
      <c r="AP52" s="374">
        <v>68464</v>
      </c>
      <c r="AQ52" s="375">
        <v>18.399999999999999</v>
      </c>
      <c r="AR52" s="376">
        <v>198.5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532</v>
      </c>
      <c r="AL53" s="355"/>
      <c r="AM53" s="363">
        <v>376888</v>
      </c>
      <c r="AN53" s="364">
        <v>43541</v>
      </c>
      <c r="AO53" s="365">
        <v>-39.9</v>
      </c>
      <c r="AP53" s="366">
        <v>109920</v>
      </c>
      <c r="AQ53" s="367">
        <v>-8.1999999999999993</v>
      </c>
      <c r="AR53" s="368">
        <v>-31.7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531</v>
      </c>
      <c r="AM54" s="371">
        <v>130043</v>
      </c>
      <c r="AN54" s="372">
        <v>15023</v>
      </c>
      <c r="AO54" s="373">
        <v>-63</v>
      </c>
      <c r="AP54" s="374">
        <v>62739</v>
      </c>
      <c r="AQ54" s="375">
        <v>-8.4</v>
      </c>
      <c r="AR54" s="376">
        <v>-54.6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533</v>
      </c>
      <c r="AL55" s="355"/>
      <c r="AM55" s="363">
        <v>519282</v>
      </c>
      <c r="AN55" s="364">
        <v>60963</v>
      </c>
      <c r="AO55" s="365">
        <v>40</v>
      </c>
      <c r="AP55" s="366">
        <v>119882</v>
      </c>
      <c r="AQ55" s="367">
        <v>9.1</v>
      </c>
      <c r="AR55" s="368">
        <v>30.9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531</v>
      </c>
      <c r="AM56" s="371">
        <v>93904</v>
      </c>
      <c r="AN56" s="372">
        <v>11024</v>
      </c>
      <c r="AO56" s="373">
        <v>-26.6</v>
      </c>
      <c r="AP56" s="374">
        <v>66481</v>
      </c>
      <c r="AQ56" s="375">
        <v>6</v>
      </c>
      <c r="AR56" s="376">
        <v>-32.6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534</v>
      </c>
      <c r="AL57" s="355"/>
      <c r="AM57" s="363">
        <v>294797</v>
      </c>
      <c r="AN57" s="364">
        <v>35012</v>
      </c>
      <c r="AO57" s="365">
        <v>-42.6</v>
      </c>
      <c r="AP57" s="366">
        <v>116162</v>
      </c>
      <c r="AQ57" s="367">
        <v>-3.1</v>
      </c>
      <c r="AR57" s="368">
        <v>-39.5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531</v>
      </c>
      <c r="AM58" s="371">
        <v>116263</v>
      </c>
      <c r="AN58" s="372">
        <v>13808</v>
      </c>
      <c r="AO58" s="373">
        <v>25.3</v>
      </c>
      <c r="AP58" s="374">
        <v>61562</v>
      </c>
      <c r="AQ58" s="375">
        <v>-7.4</v>
      </c>
      <c r="AR58" s="376">
        <v>32.700000000000003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535</v>
      </c>
      <c r="AL59" s="355"/>
      <c r="AM59" s="363">
        <v>183016</v>
      </c>
      <c r="AN59" s="364">
        <v>21992</v>
      </c>
      <c r="AO59" s="365">
        <v>-37.200000000000003</v>
      </c>
      <c r="AP59" s="366">
        <v>121449</v>
      </c>
      <c r="AQ59" s="367">
        <v>4.5999999999999996</v>
      </c>
      <c r="AR59" s="368">
        <v>-41.8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531</v>
      </c>
      <c r="AM60" s="371">
        <v>71488</v>
      </c>
      <c r="AN60" s="372">
        <v>8590</v>
      </c>
      <c r="AO60" s="373">
        <v>-37.799999999999997</v>
      </c>
      <c r="AP60" s="374">
        <v>62922</v>
      </c>
      <c r="AQ60" s="375">
        <v>2.2000000000000002</v>
      </c>
      <c r="AR60" s="376">
        <v>-40</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536</v>
      </c>
      <c r="AL61" s="377"/>
      <c r="AM61" s="378">
        <v>402163</v>
      </c>
      <c r="AN61" s="379">
        <v>46788</v>
      </c>
      <c r="AO61" s="380">
        <v>11.6</v>
      </c>
      <c r="AP61" s="381">
        <v>117420</v>
      </c>
      <c r="AQ61" s="382">
        <v>0.5</v>
      </c>
      <c r="AR61" s="368">
        <v>11.1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531</v>
      </c>
      <c r="AM62" s="371">
        <v>153697</v>
      </c>
      <c r="AN62" s="372">
        <v>17805</v>
      </c>
      <c r="AO62" s="373">
        <v>23</v>
      </c>
      <c r="AP62" s="374">
        <v>64434</v>
      </c>
      <c r="AQ62" s="375">
        <v>2.2000000000000002</v>
      </c>
      <c r="AR62" s="376">
        <v>20.8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E7fvCE21uZSKV6I2aiGHCc8WADjovVM4htwEVuo9Jnq1UUOKpncHjo9qEymoI1vSnb27qRPewG/qCJKkDd4Pw==" saltValue="MT0+t4z4oVwgrcsRDcwK0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B1" sqref="B1:DI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2pRoj3CwAyit9DezVJIoX0M5JruB1g+mNoRz8ZO2PIT8O/ucmUN5bHTb59oJnf1yy6sg8deLP5AF0Xbp0cXBw==" saltValue="e5lDGbH1DWcDzNbSYX0s0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B1" sqref="B1:DI1"/>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GCFlJqy6RoGLw3KIwcpoTFyxyKkDURrPBmOtiyXb6E7XmcQcMUulKPv8+FIS//nJnwxR19Plu+HB4rrdZpsxw==" saltValue="un04JJPhr79LpnQZkM7W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B1" sqref="B1:DI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194" t="s">
        <v>3</v>
      </c>
      <c r="D47" s="1194"/>
      <c r="E47" s="1195"/>
      <c r="F47" s="11">
        <v>35.950000000000003</v>
      </c>
      <c r="G47" s="12">
        <v>43.41</v>
      </c>
      <c r="H47" s="12">
        <v>42.67</v>
      </c>
      <c r="I47" s="12">
        <v>42.56</v>
      </c>
      <c r="J47" s="13">
        <v>44.36</v>
      </c>
    </row>
    <row r="48" spans="2:10" ht="57.75" customHeight="1" x14ac:dyDescent="0.15">
      <c r="B48" s="14"/>
      <c r="C48" s="1196" t="s">
        <v>4</v>
      </c>
      <c r="D48" s="1196"/>
      <c r="E48" s="1197"/>
      <c r="F48" s="15">
        <v>9.6999999999999993</v>
      </c>
      <c r="G48" s="16">
        <v>6.85</v>
      </c>
      <c r="H48" s="16">
        <v>6.87</v>
      </c>
      <c r="I48" s="16">
        <v>8.3800000000000008</v>
      </c>
      <c r="J48" s="17">
        <v>6.18</v>
      </c>
    </row>
    <row r="49" spans="2:10" ht="57.75" customHeight="1" thickBot="1" x14ac:dyDescent="0.2">
      <c r="B49" s="18"/>
      <c r="C49" s="1198" t="s">
        <v>5</v>
      </c>
      <c r="D49" s="1198"/>
      <c r="E49" s="1199"/>
      <c r="F49" s="19" t="s">
        <v>545</v>
      </c>
      <c r="G49" s="20">
        <v>6.18</v>
      </c>
      <c r="H49" s="20" t="s">
        <v>546</v>
      </c>
      <c r="I49" s="20">
        <v>1.53</v>
      </c>
      <c r="J49" s="21">
        <v>0.56999999999999995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tmjrcBbRvsqwNUCANO99UjRVVIwBkF3TKl3kN+Ulhg4EUQv6jzRVPbXbZBt/Q19UUfvjCHWQauGBhBmtn4c6Q==" saltValue="Dr6UCsliOX8lib5eiLlF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2020-02-27T23:57:02Z</cp:lastPrinted>
  <dcterms:created xsi:type="dcterms:W3CDTF">2020-02-10T03:08:14Z</dcterms:created>
  <dcterms:modified xsi:type="dcterms:W3CDTF">2020-03-30T08:26:06Z</dcterms:modified>
  <cp:category/>
</cp:coreProperties>
</file>